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8990" windowHeight="118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Лист1!$A$1:$D$211</definedName>
  </definedNames>
  <calcPr calcId="125725"/>
</workbook>
</file>

<file path=xl/calcChain.xml><?xml version="1.0" encoding="utf-8"?>
<calcChain xmlns="http://schemas.openxmlformats.org/spreadsheetml/2006/main">
  <c r="D103" i="1"/>
  <c r="D109"/>
  <c r="D19"/>
  <c r="D62"/>
  <c r="D61" s="1"/>
  <c r="D31"/>
  <c r="D98"/>
  <c r="D204"/>
  <c r="D157"/>
  <c r="D125"/>
  <c r="D122"/>
  <c r="D105"/>
  <c r="D101"/>
  <c r="D80"/>
  <c r="D79" s="1"/>
  <c r="D78" s="1"/>
  <c r="D159"/>
  <c r="D57"/>
  <c r="D55"/>
  <c r="D206" l="1"/>
  <c r="D203" s="1"/>
  <c r="D178"/>
  <c r="D161"/>
  <c r="D151"/>
  <c r="D209" l="1"/>
  <c r="D208" s="1"/>
  <c r="D107" l="1"/>
  <c r="D97" s="1"/>
  <c r="D155"/>
  <c r="D153"/>
  <c r="D132"/>
  <c r="D201"/>
  <c r="D120"/>
  <c r="D119" s="1"/>
  <c r="D113"/>
  <c r="D76"/>
  <c r="D75" s="1"/>
  <c r="D74" s="1"/>
  <c r="D196"/>
  <c r="D195" s="1"/>
  <c r="D194" s="1"/>
  <c r="D193" s="1"/>
  <c r="D191"/>
  <c r="D190" s="1"/>
  <c r="D91" l="1"/>
  <c r="D137"/>
  <c r="D135"/>
  <c r="D21"/>
  <c r="D13" s="1"/>
  <c r="D17"/>
  <c r="D15"/>
  <c r="D180"/>
  <c r="D39"/>
  <c r="D145"/>
  <c r="D143" l="1"/>
  <c r="D94" l="1"/>
  <c r="D92"/>
  <c r="D68"/>
  <c r="D65" s="1"/>
  <c r="D64" s="1"/>
  <c r="D139"/>
  <c r="D149"/>
  <c r="D8"/>
  <c r="D7" s="1"/>
  <c r="D25"/>
  <c r="D28"/>
  <c r="D34"/>
  <c r="D36"/>
  <c r="D42"/>
  <c r="D44"/>
  <c r="D47"/>
  <c r="D51"/>
  <c r="D49" s="1"/>
  <c r="D59"/>
  <c r="D54" s="1"/>
  <c r="D53" s="1"/>
  <c r="D72"/>
  <c r="D71" s="1"/>
  <c r="D70" s="1"/>
  <c r="D84"/>
  <c r="D83" s="1"/>
  <c r="D87"/>
  <c r="D89"/>
  <c r="D130"/>
  <c r="D129" s="1"/>
  <c r="D141"/>
  <c r="D147"/>
  <c r="D163"/>
  <c r="D134" s="1"/>
  <c r="D166"/>
  <c r="D168"/>
  <c r="D170"/>
  <c r="D172"/>
  <c r="D174"/>
  <c r="D176"/>
  <c r="D182"/>
  <c r="D185"/>
  <c r="D184" s="1"/>
  <c r="D188"/>
  <c r="D187" s="1"/>
  <c r="D165" l="1"/>
  <c r="D128" s="1"/>
  <c r="D127" s="1"/>
  <c r="D41"/>
  <c r="D38" s="1"/>
  <c r="D24"/>
  <c r="D23" s="1"/>
  <c r="D46"/>
  <c r="D86"/>
  <c r="D82" s="1"/>
  <c r="D6" l="1"/>
  <c r="D199"/>
  <c r="D198" s="1"/>
  <c r="D211" l="1"/>
</calcChain>
</file>

<file path=xl/sharedStrings.xml><?xml version="1.0" encoding="utf-8"?>
<sst xmlns="http://schemas.openxmlformats.org/spreadsheetml/2006/main" count="403" uniqueCount="369">
  <si>
    <t>НАЛОГОВЫЕ  И  НЕНАЛОГОВЫЕ 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</si>
  <si>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</si>
  <si>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</si>
  <si>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</si>
  <si>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</si>
  <si>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</si>
  <si>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</si>
  <si>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 РОССИЙСКОЙ ФЕДЕРАЦИИ</t>
  </si>
  <si>
    <t>Акцизы по подакцизным товарам (продукции), производимым на территории Российской Федерации</t>
  </si>
  <si>
    <t>НАЛОГИ  НА СОВОКУПНЫЙ ДОХОД</t>
  </si>
  <si>
    <t>Налог, взимаемый в связи  с  применением 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</si>
  <si>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</si>
  <si>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</si>
  <si>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</si>
  <si>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</si>
  <si>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</si>
  <si>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</si>
  <si>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</si>
  <si>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налогообложения, зачисляемый в бюджеты городских округов</t>
  </si>
  <si>
    <t>НАЛОГИ  НА 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</si>
  <si>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</si>
  <si>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</si>
  <si>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</si>
  <si>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</si>
  <si>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</si>
  <si>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</si>
  <si>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</si>
  <si>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  ПОШЛИНА</t>
  </si>
  <si>
    <t>Государственная  пошлина  по  делам, рассматриваемым в судах общей юрисдикции, 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</si>
  <si>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</si>
  <si>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</si>
  <si>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</si>
  <si>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</si>
  <si>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ДОХОДЫ ОТ ИСПОЛЬЗОВАНИЯ ИМУЩЕСТВА, НАХОДЯЩЕГОСЯ В ГОСУДАРСТВЕННОЙ И МУНИЦИПАЛЬНОЙ 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</si>
  <si>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</si>
  <si>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</si>
  <si>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</si>
  <si>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</si>
  <si>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</si>
  <si>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ПЛАТЕЖИ ПРИ ПОЛЬЗОВАНИИ ПРИРОДНЫМИ РЕСУРСАМИ</t>
  </si>
  <si>
    <t>Плата за негативное воздействие на окружающую среду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</si>
  <si>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</si>
  <si>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</si>
  <si>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</si>
  <si>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</si>
  <si>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городских округов</t>
  </si>
  <si>
    <t>ДОХОДЫ ОТ ПРОДАЖИ МАТЕРИАЛЬНЫХ И НЕМАТЕРИАЛЬНЫХ АКТИВОВ</t>
  </si>
  <si>
    <t>Доходы от реализации  имущества,  находящегося  в государственной и муниципальной собственности (за исключением движимого имущества бюджетных и  автономных  учреждений, а также имущества государственных  и  муниципальных 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</si>
  <si>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</si>
  <si>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</si>
  <si>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Доходы от продажи земельных участков, находящихся в  государственной и муниципальной собственности 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</si>
  <si>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</si>
  <si>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</si>
  <si>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</si>
  <si>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</si>
  <si>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ШТРАФЫ, САНКЦИИ,  ВОЗМЕЩЕНИЕ  УЩЕРБА</t>
  </si>
  <si>
    <t>Денежные взыскания (штрафы) за нарушение законодательства о налогах и сборах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</si>
  <si>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</si>
  <si>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</si>
  <si>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</si>
  <si>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</si>
  <si>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</si>
  <si>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</si>
  <si>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БЕЗВОЗМЕЗДНЫЕ 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</si>
  <si>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</si>
  <si>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</si>
  <si>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</si>
  <si>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Субсидии бюджетам бюджетной системы Российской Федерации  (межбюджетные субсидии)</t>
  </si>
  <si>
    <t>Субсидии бюджетам на реализацию мероприятий государственной программы Российской Федерации "Доступная среда" на 2011 - 2020 годы</t>
  </si>
  <si>
    <t>Субсидии бюджетам городских округов на реализацию мероприятий государственной программы Российской Федерации "Доступная среда" на 2011 - 2020 годы</t>
  </si>
  <si>
    <t>Субсидии  бюджетам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</si>
  <si>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городских округов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</si>
  <si>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 xml:space="preserve">Прочие  субсидии  </t>
  </si>
  <si>
    <t>Прочие  субсидии  бюджетам городских округов</t>
  </si>
  <si>
    <t>Субвенции бюджетам бюджетной системы Российской Федерации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</si>
  <si>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</si>
  <si>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</si>
  <si>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</si>
  <si>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 бюджетам городских округов  на выполнение передаваемых полномочий субъектов Российской Федерации</t>
  </si>
  <si>
    <t>Субвенции  бюджетам на осуществление первичного воинского учета на территориях, где отсутствуют военные комиссариаты</t>
  </si>
  <si>
    <t>Субвенции  бюджетам 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</si>
  <si>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</si>
  <si>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 бюджетам 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</si>
  <si>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оплату  жилищно-коммунальных услуг отдельным категориям граждан</t>
  </si>
  <si>
    <t>Субвенции бюджетам городских округов на оплату жилищно – коммунальных услуг отдельным категориям граждан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</si>
  <si>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</si>
  <si>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</si>
  <si>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Прочие субвенции</t>
  </si>
  <si>
    <t>Прочие субвенции бюджетам городских округов</t>
  </si>
  <si>
    <t>Иные  межбюджетные 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</si>
  <si>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</si>
  <si>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</si>
  <si>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ВОЗВРАТ 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</si>
  <si>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</si>
  <si>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</si>
  <si>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 ДОХОДОВ</t>
  </si>
  <si>
    <t>Номер строки</t>
  </si>
  <si>
    <t>Сумма,                                                                       в тысячах                                                                                                                                                                                               рублей</t>
  </si>
  <si>
    <t>Налог, взимаемый в связи  с  применением  патентной системы налогообложения</t>
  </si>
  <si>
    <t>00011201030010000120</t>
  </si>
  <si>
    <t>00011300000000000000</t>
  </si>
  <si>
    <t>00011302000000000130</t>
  </si>
  <si>
    <t>00011302990000000130</t>
  </si>
  <si>
    <t>00011302994040000130</t>
  </si>
  <si>
    <t>00011603000000000140</t>
  </si>
  <si>
    <t>00011603010010000140</t>
  </si>
  <si>
    <t>00011608000010000140</t>
  </si>
  <si>
    <t>00011608010010000140</t>
  </si>
  <si>
    <t>00011608020010000140</t>
  </si>
  <si>
    <t>00020225027000000151</t>
  </si>
  <si>
    <t>00020225027040000151</t>
  </si>
  <si>
    <t>00020225527000000151</t>
  </si>
  <si>
    <t>00020225527040000151</t>
  </si>
  <si>
    <t>00020235462000000151</t>
  </si>
  <si>
    <t>00020235462040000151</t>
  </si>
  <si>
    <t>00020240000000000151</t>
  </si>
  <si>
    <t>00020249999000000151</t>
  </si>
  <si>
    <t>00020249999040000151</t>
  </si>
  <si>
    <t>00021900000000000000</t>
  </si>
  <si>
    <t>00021900000040000151</t>
  </si>
  <si>
    <t>00021960010040000151</t>
  </si>
  <si>
    <t>00020225567000000151</t>
  </si>
  <si>
    <t>Субсидии бюджетам на реализацию мероприятий по устойчивому развитию сельских территорий</t>
  </si>
  <si>
    <t>00020225567040000151</t>
  </si>
  <si>
    <t>Субсидии бюджетам городских округов на реализацию мероприятий по устойчивому развитию сельских территорий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</si>
  <si>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</si>
  <si>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городских округов на софинансирование капитальных вложений в объекты муниципальной собственности</t>
  </si>
  <si>
    <t>00020220077000000151</t>
  </si>
  <si>
    <t>00020220077040000151</t>
  </si>
  <si>
    <t>ДОХОДЫ ОТ ОКАЗАНИЯ ПЛАТНЫХ УСЛУГ (РАБОТ) И КОМПЕНСАЦИИ ЗАТРАТ ГОСУДАРСТВА</t>
  </si>
  <si>
    <t>Единый налог на вмененный доход для отдельных видов деятельности (за налоговые периоды, истекшие до 1 января 2011 года)</t>
  </si>
  <si>
    <t>Плата  за  размещение отходов  производства</t>
  </si>
  <si>
    <t>00020225127000000151</t>
  </si>
  <si>
    <t>Субсидии бюджетам на реализацию мероприятий по поэтапному внедрению Всероссийского физкультурно-спортивного комплекса "Готов к труду и обороне" (ГТО)</t>
  </si>
  <si>
    <t>00020225127040000151</t>
  </si>
  <si>
    <t>Субсидии бюджетам городских округов на реализацию мероприятий по поэтапному внедрению Всероссийского физкультурно-спортивного комплекса "Готов к труду и обороне" (ГТО)</t>
  </si>
  <si>
    <t>00020225497000000151</t>
  </si>
  <si>
    <t>Субсидии бюджетам на реализацию мероприятий по обеспечению жильем молодых семей</t>
  </si>
  <si>
    <t>00020225497040000151</t>
  </si>
  <si>
    <t>Субсидии бюджетам городских округов на реализацию мероприятий по обеспечению жильем молодых семей</t>
  </si>
  <si>
    <t>00020239999000000150</t>
  </si>
  <si>
    <t>00020239999040000150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</si>
  <si>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</si>
  <si>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</si>
  <si>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</si>
  <si>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</si>
  <si>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00020240000000000150</t>
  </si>
  <si>
    <t>00020249999000000150</t>
  </si>
  <si>
    <t>00020249999040000150</t>
  </si>
  <si>
    <t>00021960010040000150</t>
  </si>
  <si>
    <t>00021900000040000150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</si>
  <si>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</si>
  <si>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</si>
  <si>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</si>
  <si>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</si>
  <si>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00020225497000000150</t>
  </si>
  <si>
    <t>00020225497040000150</t>
  </si>
  <si>
    <t>00020225555000000150</t>
  </si>
  <si>
    <t>Субсидии бюджетам на реализацию программ формирования современной городской среды</t>
  </si>
  <si>
    <t>00020225555040000150</t>
  </si>
  <si>
    <t>Субсидии бюджетам городских округов на реализацию программ формирования современной городской среды</t>
  </si>
  <si>
    <t>00021800000000000000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</si>
  <si>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</si>
  <si>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00021800000000000150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</si>
  <si>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</si>
  <si>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</si>
  <si>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2 18 04000 04 0000 150</t>
  </si>
  <si>
    <t>00021800000040000150</t>
  </si>
  <si>
    <t>Доходы бюджетов городских округов от возврата организациями остатков субсидий прошлых лет</t>
  </si>
  <si>
    <t>00021804010040000150</t>
  </si>
  <si>
    <t>Доходы бюджетов городских округов от возврата бюджетными учреждениями остатков субсидий прошлых лет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</si>
  <si>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</si>
  <si>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</si>
  <si>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</si>
  <si>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</si>
  <si>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</si>
  <si>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</si>
  <si>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</si>
  <si>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Субвенции бюджетам городских округов на проведение Всероссийской переписи населения 2020 года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</si>
  <si>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</si>
  <si>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</si>
  <si>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Субсидии бюджетам на реализацию мероприятий государственной программы Российской Федерации "Доступная среда"</t>
  </si>
  <si>
    <t>Субсидии бюджетам городских округов на реализацию мероприятий государственной программы Российской Федерации "Доступная среда"</t>
  </si>
  <si>
    <t>Субсидии бюджетам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</si>
  <si>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</si>
  <si>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Субсидии бюджетам на софинансирование капитальных вложений в объекты муниципальной собственности</t>
  </si>
  <si>
    <t>Субсидии бюджетам городских округов на обеспечение комплексного развития сельских территорий</t>
  </si>
  <si>
    <t>Иные межбюджетные трансферты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</si>
  <si>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</si>
  <si>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</si>
  <si>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Субсидии бюджетам на обеспечение комплексного развития сельских территорий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</si>
  <si>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</si>
  <si>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</si>
  <si>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Субвенции бюджетам на проведение Всероссийской переписи населения 2020 года</t>
  </si>
  <si>
    <t xml:space="preserve">Плата за выбросы загрязняющих веществ в атмосферный воздух стационарными объектами </t>
  </si>
  <si>
    <t>Платежи в целях возмещения причиненного ущерба (убытков)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</si>
  <si>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</si>
  <si>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</si>
  <si>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Дотации бюджетам городских округов на выравнивание бюджетной обеспеченности из бюджета субъекта Российской Федерации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</si>
  <si>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</si>
  <si>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</si>
  <si>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</si>
  <si>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</si>
  <si>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</si>
  <si>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000 1 01 02030 01 0000 110</t>
  </si>
  <si>
    <t>000 1 01 02040 01 0000 110</t>
  </si>
  <si>
    <t xml:space="preserve">000 1 03 00000 00 0000 000 </t>
  </si>
  <si>
    <t xml:space="preserve">000 1 03 02000 01 0000 110 </t>
  </si>
  <si>
    <t>000 1 03 02230 01 0000 110</t>
  </si>
  <si>
    <t xml:space="preserve">000 1 03 02231 01 0000 110
</t>
  </si>
  <si>
    <t>000 1 03 02240 01 0000 110</t>
  </si>
  <si>
    <t>000 1 03 02241 01 0000 110</t>
  </si>
  <si>
    <t>000 1 03 02250 01 0000 110</t>
  </si>
  <si>
    <t>000 1 03 02251 01 0000 110</t>
  </si>
  <si>
    <t>000 1 03 02260 01 0000 110</t>
  </si>
  <si>
    <t>000 1 03 02261 01 0000 110</t>
  </si>
  <si>
    <t>000 1 05 00000 00 0000 000</t>
  </si>
  <si>
    <t>000 1 05 01000 00 0000 110</t>
  </si>
  <si>
    <t>000 1 05 01010 01 0000 110</t>
  </si>
  <si>
    <t>000 1 05 01011 01 0000 110</t>
  </si>
  <si>
    <t>000 1 05 01012 01 0000 110</t>
  </si>
  <si>
    <t>000 1 05 01020 01 0000 110</t>
  </si>
  <si>
    <t>000 1 05 01021 01 0000 110</t>
  </si>
  <si>
    <t>000 1 05 01050 01 0000 110</t>
  </si>
  <si>
    <t>000 1 05 02000 02 0000 110</t>
  </si>
  <si>
    <t>000 1 05 02010 02 0000 110</t>
  </si>
  <si>
    <t>000 1 05 02020 02 0000 110</t>
  </si>
  <si>
    <t>000 1 05 03000 01 0000 110</t>
  </si>
  <si>
    <t>000 1 05 03010 01 0000 110</t>
  </si>
  <si>
    <t>000 1 05 04000 02 0000 110</t>
  </si>
  <si>
    <t>000 1 05 04010 02 0000 110</t>
  </si>
  <si>
    <t>000 1 06 00000 00 0000 000</t>
  </si>
  <si>
    <t>000 1 06 01000 00 0000 110</t>
  </si>
  <si>
    <t>000 1 06 01020 04 0000 110</t>
  </si>
  <si>
    <t>000 1 06 06000 00 0000 110</t>
  </si>
  <si>
    <t>000 1 06 06030 00 0000 110</t>
  </si>
  <si>
    <t>000 1 06 06032 04 0000 110</t>
  </si>
  <si>
    <t>000 1 06 06040 00 0000 110</t>
  </si>
  <si>
    <t>000 1 06 06042 04 0000 110</t>
  </si>
  <si>
    <t>000 1 08 00000 00 0000 000</t>
  </si>
  <si>
    <t>000 1 08 03000 0 10000 110</t>
  </si>
  <si>
    <t>000 1 08 03010 01 0000 110</t>
  </si>
  <si>
    <t>000  108 07000 01 0000 110</t>
  </si>
  <si>
    <t>000 1 08 07170 01 0000 110</t>
  </si>
  <si>
    <t>000 1 08 07173 01 0000 110</t>
  </si>
  <si>
    <t>000 1 11 00000 00 0000 000</t>
  </si>
  <si>
    <t>000 1 11 05000 00 0000 120</t>
  </si>
  <si>
    <t>000 1 11 05010 00 0000 120</t>
  </si>
  <si>
    <t>000 1 11 05012 04 0000 120</t>
  </si>
  <si>
    <t>000 1 11 05020 00 0000 120</t>
  </si>
  <si>
    <t>000 1 11 05024 04 0000 120</t>
  </si>
  <si>
    <t>000 1 11 05070 00 0000 120</t>
  </si>
  <si>
    <t>000 1 11 05074 04 0000 120</t>
  </si>
  <si>
    <t>000 1 12 00000 00 0000 000</t>
  </si>
  <si>
    <t>000 1 12 01000 01 0000 120</t>
  </si>
  <si>
    <t>000 1 12 01010 01 0000 120</t>
  </si>
  <si>
    <t>000 1 12 01040 01 0000 120</t>
  </si>
  <si>
    <t>000 1 12 01041 01 0000 120</t>
  </si>
  <si>
    <t>000 1 13 00000 00 0000 000</t>
  </si>
  <si>
    <t>000 1 13 02000 00 0000 130</t>
  </si>
  <si>
    <t>000 1 13 02990 00 0000 130</t>
  </si>
  <si>
    <t>000 1 13 02994 04 0000 130</t>
  </si>
  <si>
    <t>000 1 14 00000 00 0000 000</t>
  </si>
  <si>
    <t>000 1 14 02000 00 0000 000</t>
  </si>
  <si>
    <t>000 1 14 02040 04 0000 410</t>
  </si>
  <si>
    <t>000 1 14 02043 04 0000 410</t>
  </si>
  <si>
    <t>000 1 14 06000 00 0000 430</t>
  </si>
  <si>
    <t>000 1 14 06010 00 0000 430</t>
  </si>
  <si>
    <t>000 1 14 06012 04 0000 430</t>
  </si>
  <si>
    <t>000 1 14 06020 00 0000 430</t>
  </si>
  <si>
    <t>000 1 14 06024 04 0000 430</t>
  </si>
  <si>
    <t>000 1 16 00000 00 0000 000</t>
  </si>
  <si>
    <t>000 1 16 01000 01 0000 140</t>
  </si>
  <si>
    <t>000 1 16 01053 01 0000 140</t>
  </si>
  <si>
    <t>000 1 16 01200 01 0000 140</t>
  </si>
  <si>
    <t>000 1 16 01203 01 0000 140</t>
  </si>
  <si>
    <t>000 1 16 02000 02 0000 140</t>
  </si>
  <si>
    <t>000 1 16 02020 02 0000 140</t>
  </si>
  <si>
    <t>000 1 16 07090 00 0000 140</t>
  </si>
  <si>
    <t>000 1 16 07090 04 0000 140</t>
  </si>
  <si>
    <t>000 1 16 10000 00 0000 140</t>
  </si>
  <si>
    <t>000 1 16 10100 00 0000 140</t>
  </si>
  <si>
    <t>000 1 16 10100 04 0000 140</t>
  </si>
  <si>
    <t>000 1 16 10120 00 0000 140</t>
  </si>
  <si>
    <t>000 1 16 10123 01 0000 140</t>
  </si>
  <si>
    <t>000 2 00 00000 00 0000 000</t>
  </si>
  <si>
    <t>000 2 02 00000 00 0000 000</t>
  </si>
  <si>
    <t>000 2 02 10000 00 0000 150</t>
  </si>
  <si>
    <t>000 2 02 15001 00 0000 150</t>
  </si>
  <si>
    <t>000 2 02 15001 04 0000 150</t>
  </si>
  <si>
    <t>000 2 02 15002 00 0000 150</t>
  </si>
  <si>
    <t>000 2 02 15002 04 0000 150</t>
  </si>
  <si>
    <t>000 2 02 20000 00 0000 150</t>
  </si>
  <si>
    <t>000 2 02 20077 00 0000 150</t>
  </si>
  <si>
    <t>000 2 02 20077 04 0000 150</t>
  </si>
  <si>
    <t>000  2 02 25027 00 0000 150</t>
  </si>
  <si>
    <t>000 2 02 25027 04 0000 150</t>
  </si>
  <si>
    <t>000 2 02 25255 00 0000 150</t>
  </si>
  <si>
    <t>000 2 02 25255 04 0000 150</t>
  </si>
  <si>
    <t>000 2 02 25497 00 0000 150</t>
  </si>
  <si>
    <t>000 2 02 25497 04 0000 150</t>
  </si>
  <si>
    <t>000 2 02 25576 00 0000 150</t>
  </si>
  <si>
    <t>000 2 02 25576 04 0000 150</t>
  </si>
  <si>
    <t>000 2 02 29999 00 0000 150</t>
  </si>
  <si>
    <t>000 2 02 29999 04 0000 150</t>
  </si>
  <si>
    <t>000 2 02 30000 00 0000 150</t>
  </si>
  <si>
    <t>000 2 02 30022 00 0000 150</t>
  </si>
  <si>
    <t>000 2 02 30022 04 0000 150</t>
  </si>
  <si>
    <t>000 2 02 30024 00 0000 150</t>
  </si>
  <si>
    <t>000 2 02 30024 04 0000 150</t>
  </si>
  <si>
    <t>000 2 02 35118 00 0000 150</t>
  </si>
  <si>
    <t>000 2 02 35118 04 0000 150</t>
  </si>
  <si>
    <t>000 2 02 35120 00 0000 150</t>
  </si>
  <si>
    <t>000 2 02 35120 04 0000 150</t>
  </si>
  <si>
    <t>000 2 02 35250 00 0000 150</t>
  </si>
  <si>
    <t>000 2 02 35250 04 0000 150</t>
  </si>
  <si>
    <t>000 2 02 35462 00 0000 150</t>
  </si>
  <si>
    <t>000 2 02 35462 04 0000 150</t>
  </si>
  <si>
    <t>000 2 02 35469 00 0000 150</t>
  </si>
  <si>
    <t>000 2 02 35469 04 0000 150</t>
  </si>
  <si>
    <t>000 2 02 39999 00 0000 150</t>
  </si>
  <si>
    <t>000 2 02 39999 04 0000 150</t>
  </si>
  <si>
    <t>000 2 02 40000 00 0000 150</t>
  </si>
  <si>
    <t>000 2 02 49999 00 0000 150</t>
  </si>
  <si>
    <t>000 2 02 49999 04 0000 150</t>
  </si>
  <si>
    <t>000 2 19 00000 00 0000 000</t>
  </si>
  <si>
    <t>000 2 19 00000 04 0000 150</t>
  </si>
  <si>
    <t>000 2 19 60010 04 0000 150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</si>
  <si>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</si>
  <si>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Код классификации доходов бюджета </t>
  </si>
  <si>
    <t xml:space="preserve">Наименование  доходов бюджета </t>
  </si>
  <si>
    <t>Государственная пошлина за выдачу разрешения на установку рекламной конструкции</t>
  </si>
  <si>
    <t>000 1 08 07150 01 0000 110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</si>
  <si>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</si>
  <si>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</si>
  <si>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</si>
  <si>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</si>
  <si>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</si>
  <si>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</si>
  <si>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000 1 16 01060 01 0000 140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</si>
  <si>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</si>
  <si>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</si>
  <si>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</si>
  <si>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</si>
  <si>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</si>
  <si>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</si>
  <si>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</si>
  <si>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</si>
  <si>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</si>
  <si>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000 1 16 11000 01 0000 140</t>
  </si>
  <si>
    <t>Платежи, уплачиваемые в целях возмещения вреда</t>
  </si>
  <si>
    <t>000 1 16 11050 01 0000 140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</si>
  <si>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</si>
  <si>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000 2 02 25304 04 0000 150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</si>
  <si>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</si>
  <si>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</si>
  <si>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</si>
  <si>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000 2 02 45303 04 0000 150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</si>
  <si>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</si>
  <si>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</si>
  <si>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</si>
  <si>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</si>
  <si>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</si>
  <si>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</si>
  <si>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</si>
  <si>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000 1 16 01120 01 0000 140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</si>
  <si>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</si>
  <si>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Свод  доходов  бюджета  Шалинского  городского  округа на 2021 год</t>
  </si>
  <si>
    <t xml:space="preserve">Приложение  1
к  решению Думы Шалинского
городского округа  
от .12.2020 года № </t>
  </si>
</sst>
</file>

<file path=xl/styles.xml><?xml version="1.0" encoding="utf-8"?>
<styleSheet xmlns="http://schemas.openxmlformats.org/spreadsheetml/2006/main">
  <numFmts count="1">
    <numFmt numFmtId="164" formatCode="0.00000"/>
  </numFmts>
  <fonts count="9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1"/>
      <name val="Liberation Serif"/>
      <family val="1"/>
      <charset val="204"/>
    </font>
    <font>
      <sz val="11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49" fontId="0" fillId="0" borderId="0" xfId="0" applyNumberFormat="1" applyAlignment="1">
      <alignment horizontal="center"/>
    </xf>
    <xf numFmtId="164" fontId="1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0" xfId="0" applyNumberFormat="1" applyFont="1" applyAlignment="1">
      <alignment vertical="top"/>
    </xf>
    <xf numFmtId="0" fontId="7" fillId="0" borderId="1" xfId="0" applyFont="1" applyBorder="1" applyAlignment="1">
      <alignment horizontal="left" vertical="top" wrapText="1"/>
    </xf>
    <xf numFmtId="164" fontId="7" fillId="0" borderId="1" xfId="0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horizontal="right" vertical="top" wrapText="1"/>
    </xf>
    <xf numFmtId="0" fontId="6" fillId="0" borderId="1" xfId="0" applyNumberFormat="1" applyFont="1" applyBorder="1" applyAlignment="1">
      <alignment horizontal="left" vertical="top" wrapText="1"/>
    </xf>
    <xf numFmtId="49" fontId="3" fillId="0" borderId="0" xfId="0" applyNumberFormat="1" applyFont="1" applyBorder="1" applyAlignment="1">
      <alignment horizontal="left" wrapText="1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right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1"/>
  <sheetViews>
    <sheetView tabSelected="1" view="pageBreakPreview" topLeftCell="A170" zoomScale="130" zoomScaleSheetLayoutView="130" workbookViewId="0">
      <selection activeCell="C174" sqref="C174"/>
    </sheetView>
  </sheetViews>
  <sheetFormatPr defaultRowHeight="15"/>
  <cols>
    <col min="1" max="1" width="5.7109375" customWidth="1"/>
    <col min="2" max="2" width="29" style="3" customWidth="1"/>
    <col min="3" max="3" width="41.7109375" style="1" customWidth="1"/>
    <col min="4" max="4" width="22.5703125" customWidth="1"/>
    <col min="5" max="5" width="10.28515625" hidden="1" customWidth="1"/>
    <col min="6" max="6" width="9.85546875" customWidth="1"/>
  </cols>
  <sheetData>
    <row r="1" spans="1:6" ht="92.25" customHeight="1">
      <c r="A1" s="6"/>
      <c r="B1" s="6"/>
      <c r="C1" s="24" t="s">
        <v>368</v>
      </c>
      <c r="D1" s="25"/>
      <c r="E1" s="18"/>
      <c r="F1" s="18"/>
    </row>
    <row r="2" spans="1:6" ht="28.5" customHeight="1" thickBot="1">
      <c r="A2" s="19" t="s">
        <v>367</v>
      </c>
      <c r="B2" s="20"/>
      <c r="C2" s="20"/>
      <c r="D2" s="20"/>
    </row>
    <row r="3" spans="1:6" ht="15.75" thickBot="1">
      <c r="A3" s="23" t="s">
        <v>96</v>
      </c>
      <c r="B3" s="21" t="s">
        <v>329</v>
      </c>
      <c r="C3" s="22" t="s">
        <v>330</v>
      </c>
      <c r="D3" s="23" t="s">
        <v>97</v>
      </c>
    </row>
    <row r="4" spans="1:6" ht="48.75" customHeight="1" thickBot="1">
      <c r="A4" s="23"/>
      <c r="B4" s="21"/>
      <c r="C4" s="22"/>
      <c r="D4" s="23"/>
    </row>
    <row r="5" spans="1:6" ht="18" customHeight="1" thickBot="1">
      <c r="A5" s="8">
        <v>1</v>
      </c>
      <c r="B5" s="7">
        <v>2</v>
      </c>
      <c r="C5" s="8">
        <v>3</v>
      </c>
      <c r="D5" s="8">
        <v>4</v>
      </c>
    </row>
    <row r="6" spans="1:6" ht="36.75" customHeight="1" thickBot="1">
      <c r="A6" s="8">
        <v>1</v>
      </c>
      <c r="B6" s="11" t="s">
        <v>199</v>
      </c>
      <c r="C6" s="13" t="s">
        <v>0</v>
      </c>
      <c r="D6" s="14">
        <f>SUM(D7,D13,D23,D38,D46,D53,D64,D70,D82,D91,D74,D78)</f>
        <v>283032.67021000001</v>
      </c>
    </row>
    <row r="7" spans="1:6" s="2" customFormat="1" ht="25.5" customHeight="1" thickBot="1">
      <c r="A7" s="5">
        <v>2</v>
      </c>
      <c r="B7" s="9" t="s">
        <v>200</v>
      </c>
      <c r="C7" s="15" t="s">
        <v>1</v>
      </c>
      <c r="D7" s="16">
        <f>D8</f>
        <v>185947</v>
      </c>
    </row>
    <row r="8" spans="1:6" s="2" customFormat="1" ht="22.5" customHeight="1" thickBot="1">
      <c r="A8" s="5">
        <v>3</v>
      </c>
      <c r="B8" s="9" t="s">
        <v>201</v>
      </c>
      <c r="C8" s="15" t="s">
        <v>2</v>
      </c>
      <c r="D8" s="16">
        <f>SUM(D9,D10,D11,D12)</f>
        <v>185947</v>
      </c>
    </row>
    <row r="9" spans="1:6" s="2" customFormat="1" ht="117.75" hidden="1" customHeight="1" thickBot="1">
      <c r="A9" s="5">
        <v>4</v>
      </c>
      <c r="B9" s="10" t="s">
        <v>202</v>
      </c>
      <c r="C9" s="15" t="s">
        <v>3</v>
      </c>
      <c r="D9" s="16">
        <v>181747</v>
      </c>
    </row>
    <row r="10" spans="1:6" s="2" customFormat="1" ht="157.5" hidden="1" customHeight="1" thickBot="1">
      <c r="A10" s="5">
        <v>5</v>
      </c>
      <c r="B10" s="9" t="s">
        <v>203</v>
      </c>
      <c r="C10" s="15" t="s">
        <v>4</v>
      </c>
      <c r="D10" s="16">
        <v>2500</v>
      </c>
    </row>
    <row r="11" spans="1:6" s="2" customFormat="1" ht="69.75" hidden="1" customHeight="1" thickBot="1">
      <c r="A11" s="5">
        <v>6</v>
      </c>
      <c r="B11" s="9" t="s">
        <v>204</v>
      </c>
      <c r="C11" s="15" t="s">
        <v>5</v>
      </c>
      <c r="D11" s="16">
        <v>500</v>
      </c>
    </row>
    <row r="12" spans="1:6" s="2" customFormat="1" ht="126" hidden="1" customHeight="1" thickBot="1">
      <c r="A12" s="5">
        <v>7</v>
      </c>
      <c r="B12" s="9" t="s">
        <v>205</v>
      </c>
      <c r="C12" s="15" t="s">
        <v>6</v>
      </c>
      <c r="D12" s="16">
        <v>1200</v>
      </c>
    </row>
    <row r="13" spans="1:6" s="2" customFormat="1" ht="66.75" customHeight="1" thickBot="1">
      <c r="A13" s="5">
        <v>4</v>
      </c>
      <c r="B13" s="9" t="s">
        <v>206</v>
      </c>
      <c r="C13" s="15" t="s">
        <v>7</v>
      </c>
      <c r="D13" s="16">
        <f>D14</f>
        <v>67156.490000000005</v>
      </c>
    </row>
    <row r="14" spans="1:6" s="2" customFormat="1" ht="54.75" customHeight="1" thickBot="1">
      <c r="A14" s="5">
        <v>5</v>
      </c>
      <c r="B14" s="9" t="s">
        <v>207</v>
      </c>
      <c r="C14" s="15" t="s">
        <v>8</v>
      </c>
      <c r="D14" s="16">
        <v>67156.490000000005</v>
      </c>
    </row>
    <row r="15" spans="1:6" s="2" customFormat="1" ht="28.5" hidden="1" customHeight="1" thickBot="1">
      <c r="A15" s="5"/>
      <c r="B15" s="9" t="s">
        <v>208</v>
      </c>
      <c r="C15" s="15" t="s">
        <v>151</v>
      </c>
      <c r="D15" s="16">
        <f>D16</f>
        <v>31833.976050000001</v>
      </c>
    </row>
    <row r="16" spans="1:6" s="2" customFormat="1" ht="180.75" hidden="1" thickBot="1">
      <c r="A16" s="5"/>
      <c r="B16" s="9" t="s">
        <v>209</v>
      </c>
      <c r="C16" s="17" t="s">
        <v>142</v>
      </c>
      <c r="D16" s="16">
        <v>31833.976050000001</v>
      </c>
    </row>
    <row r="17" spans="1:4" s="2" customFormat="1" ht="53.25" hidden="1" customHeight="1" thickBot="1">
      <c r="A17" s="5"/>
      <c r="B17" s="9" t="s">
        <v>210</v>
      </c>
      <c r="C17" s="17" t="s">
        <v>152</v>
      </c>
      <c r="D17" s="16">
        <f>D18</f>
        <v>159.74981</v>
      </c>
    </row>
    <row r="18" spans="1:4" s="2" customFormat="1" ht="184.5" hidden="1" customHeight="1" thickBot="1">
      <c r="A18" s="5"/>
      <c r="B18" s="9" t="s">
        <v>211</v>
      </c>
      <c r="C18" s="17" t="s">
        <v>143</v>
      </c>
      <c r="D18" s="16">
        <v>159.74981</v>
      </c>
    </row>
    <row r="19" spans="1:4" s="2" customFormat="1" ht="80.25" hidden="1" customHeight="1" thickBot="1">
      <c r="A19" s="5"/>
      <c r="B19" s="9" t="s">
        <v>212</v>
      </c>
      <c r="C19" s="17" t="s">
        <v>153</v>
      </c>
      <c r="D19" s="16">
        <f>D20</f>
        <v>41465.338589999999</v>
      </c>
    </row>
    <row r="20" spans="1:4" s="2" customFormat="1" ht="169.5" hidden="1" customHeight="1" thickBot="1">
      <c r="A20" s="5"/>
      <c r="B20" s="9" t="s">
        <v>213</v>
      </c>
      <c r="C20" s="17" t="s">
        <v>144</v>
      </c>
      <c r="D20" s="16">
        <v>41465.338589999999</v>
      </c>
    </row>
    <row r="21" spans="1:4" s="2" customFormat="1" ht="95.25" hidden="1" customHeight="1" thickBot="1">
      <c r="A21" s="5"/>
      <c r="B21" s="9" t="s">
        <v>214</v>
      </c>
      <c r="C21" s="17" t="s">
        <v>154</v>
      </c>
      <c r="D21" s="16">
        <f>D22</f>
        <v>-4402.38634</v>
      </c>
    </row>
    <row r="22" spans="1:4" s="2" customFormat="1" ht="148.5" hidden="1" customHeight="1" thickBot="1">
      <c r="A22" s="5"/>
      <c r="B22" s="9" t="s">
        <v>215</v>
      </c>
      <c r="C22" s="17" t="s">
        <v>145</v>
      </c>
      <c r="D22" s="16">
        <v>-4402.38634</v>
      </c>
    </row>
    <row r="23" spans="1:4" s="2" customFormat="1" ht="24.75" customHeight="1" thickBot="1">
      <c r="A23" s="5">
        <v>6</v>
      </c>
      <c r="B23" s="9" t="s">
        <v>216</v>
      </c>
      <c r="C23" s="15" t="s">
        <v>9</v>
      </c>
      <c r="D23" s="16">
        <f>SUM(D24,D31,D34,D36)</f>
        <v>4867</v>
      </c>
    </row>
    <row r="24" spans="1:4" s="2" customFormat="1" ht="48.75" customHeight="1" thickBot="1">
      <c r="A24" s="5">
        <v>7</v>
      </c>
      <c r="B24" s="9" t="s">
        <v>217</v>
      </c>
      <c r="C24" s="15" t="s">
        <v>10</v>
      </c>
      <c r="D24" s="16">
        <f>SUM(D25,D28,D30)</f>
        <v>4022</v>
      </c>
    </row>
    <row r="25" spans="1:4" s="2" customFormat="1" ht="52.5" hidden="1" customHeight="1" thickBot="1">
      <c r="A25" s="5"/>
      <c r="B25" s="9" t="s">
        <v>218</v>
      </c>
      <c r="C25" s="15" t="s">
        <v>11</v>
      </c>
      <c r="D25" s="16">
        <f>SUM(D26,D27)</f>
        <v>3022</v>
      </c>
    </row>
    <row r="26" spans="1:4" s="2" customFormat="1" ht="52.5" hidden="1" customHeight="1" thickBot="1">
      <c r="A26" s="5"/>
      <c r="B26" s="9" t="s">
        <v>219</v>
      </c>
      <c r="C26" s="15" t="s">
        <v>11</v>
      </c>
      <c r="D26" s="16">
        <v>3012</v>
      </c>
    </row>
    <row r="27" spans="1:4" s="2" customFormat="1" ht="69" hidden="1" customHeight="1" thickBot="1">
      <c r="A27" s="5"/>
      <c r="B27" s="9" t="s">
        <v>220</v>
      </c>
      <c r="C27" s="15" t="s">
        <v>12</v>
      </c>
      <c r="D27" s="16">
        <v>10</v>
      </c>
    </row>
    <row r="28" spans="1:4" s="2" customFormat="1" ht="68.25" hidden="1" customHeight="1" thickBot="1">
      <c r="A28" s="5"/>
      <c r="B28" s="9" t="s">
        <v>221</v>
      </c>
      <c r="C28" s="15" t="s">
        <v>13</v>
      </c>
      <c r="D28" s="16">
        <f>D29</f>
        <v>900</v>
      </c>
    </row>
    <row r="29" spans="1:4" s="2" customFormat="1" ht="93" hidden="1" customHeight="1" thickBot="1">
      <c r="A29" s="5"/>
      <c r="B29" s="9" t="s">
        <v>222</v>
      </c>
      <c r="C29" s="15" t="s">
        <v>14</v>
      </c>
      <c r="D29" s="16">
        <v>900</v>
      </c>
    </row>
    <row r="30" spans="1:4" s="2" customFormat="1" ht="68.25" hidden="1" customHeight="1" thickBot="1">
      <c r="A30" s="5"/>
      <c r="B30" s="9" t="s">
        <v>223</v>
      </c>
      <c r="C30" s="15" t="s">
        <v>15</v>
      </c>
      <c r="D30" s="16">
        <v>100</v>
      </c>
    </row>
    <row r="31" spans="1:4" s="2" customFormat="1" ht="36.75" hidden="1" customHeight="1" thickBot="1">
      <c r="A31" s="5"/>
      <c r="B31" s="9" t="s">
        <v>224</v>
      </c>
      <c r="C31" s="15" t="s">
        <v>16</v>
      </c>
      <c r="D31" s="16">
        <f>D32+D33</f>
        <v>0</v>
      </c>
    </row>
    <row r="32" spans="1:4" s="2" customFormat="1" ht="36.75" hidden="1" customHeight="1" thickBot="1">
      <c r="A32" s="5"/>
      <c r="B32" s="9" t="s">
        <v>225</v>
      </c>
      <c r="C32" s="15" t="s">
        <v>16</v>
      </c>
      <c r="D32" s="16">
        <v>0</v>
      </c>
    </row>
    <row r="33" spans="1:4" s="2" customFormat="1" ht="60.75" hidden="1" thickBot="1">
      <c r="A33" s="5"/>
      <c r="B33" s="9" t="s">
        <v>226</v>
      </c>
      <c r="C33" s="15" t="s">
        <v>130</v>
      </c>
      <c r="D33" s="16">
        <v>0</v>
      </c>
    </row>
    <row r="34" spans="1:4" s="2" customFormat="1" ht="30.75" customHeight="1" thickBot="1">
      <c r="A34" s="5">
        <v>8</v>
      </c>
      <c r="B34" s="9" t="s">
        <v>227</v>
      </c>
      <c r="C34" s="15" t="s">
        <v>17</v>
      </c>
      <c r="D34" s="16">
        <f>D35</f>
        <v>664</v>
      </c>
    </row>
    <row r="35" spans="1:4" s="2" customFormat="1" ht="27" hidden="1" customHeight="1" thickBot="1">
      <c r="A35" s="5"/>
      <c r="B35" s="9" t="s">
        <v>228</v>
      </c>
      <c r="C35" s="15" t="s">
        <v>17</v>
      </c>
      <c r="D35" s="16">
        <v>664</v>
      </c>
    </row>
    <row r="36" spans="1:4" s="2" customFormat="1" ht="47.25" customHeight="1" thickBot="1">
      <c r="A36" s="5">
        <v>9</v>
      </c>
      <c r="B36" s="9" t="s">
        <v>229</v>
      </c>
      <c r="C36" s="15" t="s">
        <v>98</v>
      </c>
      <c r="D36" s="16">
        <f>D37</f>
        <v>181</v>
      </c>
    </row>
    <row r="37" spans="1:4" s="2" customFormat="1" ht="57.75" hidden="1" customHeight="1" thickBot="1">
      <c r="A37" s="5"/>
      <c r="B37" s="9" t="s">
        <v>230</v>
      </c>
      <c r="C37" s="15" t="s">
        <v>18</v>
      </c>
      <c r="D37" s="16">
        <v>181</v>
      </c>
    </row>
    <row r="38" spans="1:4" s="2" customFormat="1" ht="23.25" customHeight="1" thickBot="1">
      <c r="A38" s="5">
        <v>10</v>
      </c>
      <c r="B38" s="9" t="s">
        <v>231</v>
      </c>
      <c r="C38" s="15" t="s">
        <v>19</v>
      </c>
      <c r="D38" s="16">
        <f>SUM(D39,D41)</f>
        <v>12042</v>
      </c>
    </row>
    <row r="39" spans="1:4" s="2" customFormat="1" ht="26.25" customHeight="1" thickBot="1">
      <c r="A39" s="5">
        <v>11</v>
      </c>
      <c r="B39" s="9" t="s">
        <v>232</v>
      </c>
      <c r="C39" s="15" t="s">
        <v>20</v>
      </c>
      <c r="D39" s="16">
        <f>D40</f>
        <v>5964</v>
      </c>
    </row>
    <row r="40" spans="1:4" s="2" customFormat="1" ht="65.25" hidden="1" customHeight="1" thickBot="1">
      <c r="A40" s="5"/>
      <c r="B40" s="9" t="s">
        <v>233</v>
      </c>
      <c r="C40" s="15" t="s">
        <v>21</v>
      </c>
      <c r="D40" s="16">
        <v>5964</v>
      </c>
    </row>
    <row r="41" spans="1:4" s="2" customFormat="1" ht="20.25" customHeight="1" thickBot="1">
      <c r="A41" s="5">
        <v>12</v>
      </c>
      <c r="B41" s="9" t="s">
        <v>234</v>
      </c>
      <c r="C41" s="15" t="s">
        <v>22</v>
      </c>
      <c r="D41" s="16">
        <f>SUM(D42,D44)</f>
        <v>6078</v>
      </c>
    </row>
    <row r="42" spans="1:4" s="2" customFormat="1" ht="21.75" hidden="1" customHeight="1" thickBot="1">
      <c r="A42" s="5"/>
      <c r="B42" s="9" t="s">
        <v>235</v>
      </c>
      <c r="C42" s="15" t="s">
        <v>23</v>
      </c>
      <c r="D42" s="16">
        <f>D43</f>
        <v>2285</v>
      </c>
    </row>
    <row r="43" spans="1:4" s="2" customFormat="1" ht="53.25" hidden="1" customHeight="1" thickBot="1">
      <c r="A43" s="5"/>
      <c r="B43" s="9" t="s">
        <v>236</v>
      </c>
      <c r="C43" s="15" t="s">
        <v>24</v>
      </c>
      <c r="D43" s="16">
        <v>2285</v>
      </c>
    </row>
    <row r="44" spans="1:4" s="2" customFormat="1" ht="22.5" hidden="1" customHeight="1" thickBot="1">
      <c r="A44" s="5"/>
      <c r="B44" s="9" t="s">
        <v>237</v>
      </c>
      <c r="C44" s="15" t="s">
        <v>25</v>
      </c>
      <c r="D44" s="16">
        <f>D45</f>
        <v>3793</v>
      </c>
    </row>
    <row r="45" spans="1:4" s="2" customFormat="1" ht="63.75" hidden="1" customHeight="1" thickBot="1">
      <c r="A45" s="5"/>
      <c r="B45" s="9" t="s">
        <v>238</v>
      </c>
      <c r="C45" s="15" t="s">
        <v>26</v>
      </c>
      <c r="D45" s="16">
        <v>3793</v>
      </c>
    </row>
    <row r="46" spans="1:4" s="2" customFormat="1" ht="24.75" customHeight="1" thickBot="1">
      <c r="A46" s="5">
        <v>13</v>
      </c>
      <c r="B46" s="9" t="s">
        <v>239</v>
      </c>
      <c r="C46" s="15" t="s">
        <v>27</v>
      </c>
      <c r="D46" s="16">
        <f>SUM(D47,D49)</f>
        <v>2908.9478399999998</v>
      </c>
    </row>
    <row r="47" spans="1:4" s="2" customFormat="1" ht="59.25" customHeight="1" thickBot="1">
      <c r="A47" s="5">
        <v>14</v>
      </c>
      <c r="B47" s="9" t="s">
        <v>240</v>
      </c>
      <c r="C47" s="15" t="s">
        <v>28</v>
      </c>
      <c r="D47" s="16">
        <f>D48</f>
        <v>2900</v>
      </c>
    </row>
    <row r="48" spans="1:4" s="2" customFormat="1" ht="81" hidden="1" customHeight="1" thickBot="1">
      <c r="A48" s="5"/>
      <c r="B48" s="9" t="s">
        <v>241</v>
      </c>
      <c r="C48" s="15" t="s">
        <v>29</v>
      </c>
      <c r="D48" s="16">
        <v>2900</v>
      </c>
    </row>
    <row r="49" spans="1:4" s="2" customFormat="1" ht="75" customHeight="1" thickBot="1">
      <c r="A49" s="5">
        <v>15</v>
      </c>
      <c r="B49" s="9" t="s">
        <v>242</v>
      </c>
      <c r="C49" s="15" t="s">
        <v>30</v>
      </c>
      <c r="D49" s="16">
        <f>D50+D51</f>
        <v>8.9478399999999993</v>
      </c>
    </row>
    <row r="50" spans="1:4" s="2" customFormat="1" ht="63" hidden="1" customHeight="1" thickBot="1">
      <c r="A50" s="5"/>
      <c r="B50" s="9" t="s">
        <v>332</v>
      </c>
      <c r="C50" s="15" t="s">
        <v>331</v>
      </c>
      <c r="D50" s="16">
        <v>5</v>
      </c>
    </row>
    <row r="51" spans="1:4" s="2" customFormat="1" ht="94.5" hidden="1" customHeight="1" thickBot="1">
      <c r="A51" s="5"/>
      <c r="B51" s="9" t="s">
        <v>243</v>
      </c>
      <c r="C51" s="15" t="s">
        <v>31</v>
      </c>
      <c r="D51" s="16">
        <f>D52</f>
        <v>3.9478399999999998</v>
      </c>
    </row>
    <row r="52" spans="1:4" s="2" customFormat="1" ht="116.25" hidden="1" customHeight="1" thickBot="1">
      <c r="A52" s="5"/>
      <c r="B52" s="9" t="s">
        <v>244</v>
      </c>
      <c r="C52" s="15" t="s">
        <v>32</v>
      </c>
      <c r="D52" s="16">
        <v>3.9478399999999998</v>
      </c>
    </row>
    <row r="53" spans="1:4" s="2" customFormat="1" ht="61.5" customHeight="1" thickBot="1">
      <c r="A53" s="5">
        <v>16</v>
      </c>
      <c r="B53" s="9" t="s">
        <v>245</v>
      </c>
      <c r="C53" s="15" t="s">
        <v>33</v>
      </c>
      <c r="D53" s="16">
        <f>D54+D61</f>
        <v>9187.4398199999996</v>
      </c>
    </row>
    <row r="54" spans="1:4" s="2" customFormat="1" ht="134.25" customHeight="1" thickBot="1">
      <c r="A54" s="5">
        <v>17</v>
      </c>
      <c r="B54" s="9" t="s">
        <v>246</v>
      </c>
      <c r="C54" s="15" t="s">
        <v>34</v>
      </c>
      <c r="D54" s="16">
        <f>D55+D57+D59</f>
        <v>9109.03982</v>
      </c>
    </row>
    <row r="55" spans="1:4" s="2" customFormat="1" ht="94.5" hidden="1" customHeight="1" thickBot="1">
      <c r="A55" s="5"/>
      <c r="B55" s="9" t="s">
        <v>247</v>
      </c>
      <c r="C55" s="15" t="s">
        <v>35</v>
      </c>
      <c r="D55" s="16">
        <f>D56</f>
        <v>4541.8158199999998</v>
      </c>
    </row>
    <row r="56" spans="1:4" s="2" customFormat="1" ht="103.5" hidden="1" customHeight="1" thickBot="1">
      <c r="A56" s="5"/>
      <c r="B56" s="9" t="s">
        <v>248</v>
      </c>
      <c r="C56" s="15" t="s">
        <v>36</v>
      </c>
      <c r="D56" s="16">
        <v>4541.8158199999998</v>
      </c>
    </row>
    <row r="57" spans="1:4" s="2" customFormat="1" ht="123.75" hidden="1" customHeight="1" thickBot="1">
      <c r="A57" s="5"/>
      <c r="B57" s="9" t="s">
        <v>249</v>
      </c>
      <c r="C57" s="17" t="s">
        <v>188</v>
      </c>
      <c r="D57" s="16">
        <f>D58</f>
        <v>0</v>
      </c>
    </row>
    <row r="58" spans="1:4" s="2" customFormat="1" ht="107.25" hidden="1" customHeight="1" thickBot="1">
      <c r="A58" s="5"/>
      <c r="B58" s="9" t="s">
        <v>250</v>
      </c>
      <c r="C58" s="15" t="s">
        <v>189</v>
      </c>
      <c r="D58" s="16">
        <v>0</v>
      </c>
    </row>
    <row r="59" spans="1:4" s="2" customFormat="1" ht="66" hidden="1" customHeight="1" thickBot="1">
      <c r="A59" s="5"/>
      <c r="B59" s="9" t="s">
        <v>251</v>
      </c>
      <c r="C59" s="15" t="s">
        <v>37</v>
      </c>
      <c r="D59" s="16">
        <f>D60</f>
        <v>4567.2240000000002</v>
      </c>
    </row>
    <row r="60" spans="1:4" s="2" customFormat="1" ht="43.5" hidden="1" customHeight="1" thickBot="1">
      <c r="A60" s="5"/>
      <c r="B60" s="9" t="s">
        <v>252</v>
      </c>
      <c r="C60" s="15" t="s">
        <v>38</v>
      </c>
      <c r="D60" s="16">
        <v>4567.2240000000002</v>
      </c>
    </row>
    <row r="61" spans="1:4" s="2" customFormat="1" ht="120.75" customHeight="1" thickBot="1">
      <c r="A61" s="5">
        <v>18</v>
      </c>
      <c r="B61" s="9" t="s">
        <v>335</v>
      </c>
      <c r="C61" s="17" t="s">
        <v>333</v>
      </c>
      <c r="D61" s="16">
        <f>D62</f>
        <v>78.400000000000006</v>
      </c>
    </row>
    <row r="62" spans="1:4" s="2" customFormat="1" ht="124.5" hidden="1" customHeight="1" thickBot="1">
      <c r="A62" s="5"/>
      <c r="B62" s="9" t="s">
        <v>334</v>
      </c>
      <c r="C62" s="17" t="s">
        <v>336</v>
      </c>
      <c r="D62" s="16">
        <f>D63</f>
        <v>78.400000000000006</v>
      </c>
    </row>
    <row r="63" spans="1:4" s="2" customFormat="1" ht="106.5" hidden="1" customHeight="1" thickBot="1">
      <c r="A63" s="5"/>
      <c r="B63" s="9" t="s">
        <v>338</v>
      </c>
      <c r="C63" s="17" t="s">
        <v>337</v>
      </c>
      <c r="D63" s="16">
        <v>78.400000000000006</v>
      </c>
    </row>
    <row r="64" spans="1:4" s="2" customFormat="1" ht="37.5" customHeight="1" thickBot="1">
      <c r="A64" s="5">
        <v>19</v>
      </c>
      <c r="B64" s="9" t="s">
        <v>253</v>
      </c>
      <c r="C64" s="15" t="s">
        <v>39</v>
      </c>
      <c r="D64" s="16">
        <f>D65</f>
        <v>46</v>
      </c>
    </row>
    <row r="65" spans="1:4" s="2" customFormat="1" ht="38.25" customHeight="1" thickBot="1">
      <c r="A65" s="5">
        <v>20</v>
      </c>
      <c r="B65" s="9" t="s">
        <v>254</v>
      </c>
      <c r="C65" s="15" t="s">
        <v>40</v>
      </c>
      <c r="D65" s="16">
        <f>D66+D68</f>
        <v>46</v>
      </c>
    </row>
    <row r="66" spans="1:4" s="2" customFormat="1" ht="51" hidden="1" customHeight="1" thickBot="1">
      <c r="A66" s="5"/>
      <c r="B66" s="9" t="s">
        <v>255</v>
      </c>
      <c r="C66" s="15" t="s">
        <v>194</v>
      </c>
      <c r="D66" s="16">
        <v>37</v>
      </c>
    </row>
    <row r="67" spans="1:4" s="2" customFormat="1" ht="36.75" hidden="1" customHeight="1" thickBot="1">
      <c r="A67" s="5"/>
      <c r="B67" s="9" t="s">
        <v>99</v>
      </c>
      <c r="C67" s="15" t="s">
        <v>41</v>
      </c>
      <c r="D67" s="16">
        <v>1</v>
      </c>
    </row>
    <row r="68" spans="1:4" s="2" customFormat="1" ht="36" hidden="1" customHeight="1" thickBot="1">
      <c r="A68" s="5"/>
      <c r="B68" s="9" t="s">
        <v>256</v>
      </c>
      <c r="C68" s="15" t="s">
        <v>42</v>
      </c>
      <c r="D68" s="16">
        <f>D69</f>
        <v>9</v>
      </c>
    </row>
    <row r="69" spans="1:4" s="2" customFormat="1" ht="36.75" hidden="1" customHeight="1" thickBot="1">
      <c r="A69" s="5"/>
      <c r="B69" s="9" t="s">
        <v>257</v>
      </c>
      <c r="C69" s="15" t="s">
        <v>131</v>
      </c>
      <c r="D69" s="16">
        <v>9</v>
      </c>
    </row>
    <row r="70" spans="1:4" s="2" customFormat="1" ht="63.75" hidden="1" customHeight="1" thickBot="1">
      <c r="A70" s="5"/>
      <c r="B70" s="10" t="s">
        <v>100</v>
      </c>
      <c r="C70" s="15" t="s">
        <v>129</v>
      </c>
      <c r="D70" s="16">
        <f>D71</f>
        <v>0</v>
      </c>
    </row>
    <row r="71" spans="1:4" s="2" customFormat="1" ht="33" hidden="1" customHeight="1" thickBot="1">
      <c r="A71" s="5"/>
      <c r="B71" s="9" t="s">
        <v>101</v>
      </c>
      <c r="C71" s="15" t="s">
        <v>43</v>
      </c>
      <c r="D71" s="16">
        <f>D72</f>
        <v>0</v>
      </c>
    </row>
    <row r="72" spans="1:4" s="2" customFormat="1" ht="32.25" hidden="1" customHeight="1" thickBot="1">
      <c r="A72" s="5"/>
      <c r="B72" s="9" t="s">
        <v>102</v>
      </c>
      <c r="C72" s="15" t="s">
        <v>44</v>
      </c>
      <c r="D72" s="16">
        <f>D73</f>
        <v>0</v>
      </c>
    </row>
    <row r="73" spans="1:4" s="2" customFormat="1" ht="36" hidden="1" customHeight="1" thickBot="1">
      <c r="A73" s="5"/>
      <c r="B73" s="9" t="s">
        <v>103</v>
      </c>
      <c r="C73" s="15" t="s">
        <v>45</v>
      </c>
      <c r="D73" s="16">
        <v>0</v>
      </c>
    </row>
    <row r="74" spans="1:4" s="2" customFormat="1" ht="48" hidden="1" customHeight="1" thickBot="1">
      <c r="A74" s="5"/>
      <c r="B74" s="9" t="s">
        <v>100</v>
      </c>
      <c r="C74" s="15" t="s">
        <v>171</v>
      </c>
      <c r="D74" s="16">
        <f>D75</f>
        <v>0</v>
      </c>
    </row>
    <row r="75" spans="1:4" s="2" customFormat="1" ht="33.75" hidden="1" customHeight="1" thickBot="1">
      <c r="A75" s="5"/>
      <c r="B75" s="9" t="s">
        <v>101</v>
      </c>
      <c r="C75" s="15" t="s">
        <v>172</v>
      </c>
      <c r="D75" s="16">
        <f>D76</f>
        <v>0</v>
      </c>
    </row>
    <row r="76" spans="1:4" s="2" customFormat="1" ht="34.5" hidden="1" customHeight="1" thickBot="1">
      <c r="A76" s="5"/>
      <c r="B76" s="9" t="s">
        <v>102</v>
      </c>
      <c r="C76" s="15" t="s">
        <v>44</v>
      </c>
      <c r="D76" s="16">
        <f>D77</f>
        <v>0</v>
      </c>
    </row>
    <row r="77" spans="1:4" s="2" customFormat="1" ht="36" hidden="1" customHeight="1" thickBot="1">
      <c r="A77" s="5"/>
      <c r="B77" s="9" t="s">
        <v>103</v>
      </c>
      <c r="C77" s="15" t="s">
        <v>45</v>
      </c>
      <c r="D77" s="16">
        <v>0</v>
      </c>
    </row>
    <row r="78" spans="1:4" s="2" customFormat="1" ht="51" hidden="1" customHeight="1" thickBot="1">
      <c r="A78" s="5"/>
      <c r="B78" s="9" t="s">
        <v>258</v>
      </c>
      <c r="C78" s="15" t="s">
        <v>171</v>
      </c>
      <c r="D78" s="16">
        <f>D79</f>
        <v>0</v>
      </c>
    </row>
    <row r="79" spans="1:4" s="2" customFormat="1" ht="26.25" hidden="1" customHeight="1" thickBot="1">
      <c r="A79" s="5"/>
      <c r="B79" s="9" t="s">
        <v>259</v>
      </c>
      <c r="C79" s="15" t="s">
        <v>172</v>
      </c>
      <c r="D79" s="16">
        <f>D80</f>
        <v>0</v>
      </c>
    </row>
    <row r="80" spans="1:4" s="2" customFormat="1" ht="38.25" hidden="1" customHeight="1" thickBot="1">
      <c r="A80" s="5"/>
      <c r="B80" s="9" t="s">
        <v>260</v>
      </c>
      <c r="C80" s="15" t="s">
        <v>44</v>
      </c>
      <c r="D80" s="16">
        <f>D81</f>
        <v>0</v>
      </c>
    </row>
    <row r="81" spans="1:6" s="2" customFormat="1" ht="37.5" hidden="1" customHeight="1" thickBot="1">
      <c r="A81" s="5"/>
      <c r="B81" s="9" t="s">
        <v>261</v>
      </c>
      <c r="C81" s="15" t="s">
        <v>45</v>
      </c>
      <c r="D81" s="16">
        <v>0</v>
      </c>
    </row>
    <row r="82" spans="1:6" s="2" customFormat="1" ht="53.25" customHeight="1" thickBot="1">
      <c r="A82" s="5">
        <v>21</v>
      </c>
      <c r="B82" s="9" t="s">
        <v>262</v>
      </c>
      <c r="C82" s="15" t="s">
        <v>46</v>
      </c>
      <c r="D82" s="16">
        <f>SUM(D83,D86)</f>
        <v>266.71273000000002</v>
      </c>
    </row>
    <row r="83" spans="1:6" s="2" customFormat="1" ht="121.5" hidden="1" customHeight="1" thickBot="1">
      <c r="A83" s="5"/>
      <c r="B83" s="9" t="s">
        <v>263</v>
      </c>
      <c r="C83" s="15" t="s">
        <v>47</v>
      </c>
      <c r="D83" s="16">
        <f>D84</f>
        <v>0</v>
      </c>
    </row>
    <row r="84" spans="1:6" s="2" customFormat="1" ht="120" hidden="1" customHeight="1" thickBot="1">
      <c r="A84" s="5"/>
      <c r="B84" s="9" t="s">
        <v>264</v>
      </c>
      <c r="C84" s="15" t="s">
        <v>48</v>
      </c>
      <c r="D84" s="16">
        <f>D85</f>
        <v>0</v>
      </c>
    </row>
    <row r="85" spans="1:6" s="2" customFormat="1" ht="120" hidden="1" customHeight="1" thickBot="1">
      <c r="A85" s="5"/>
      <c r="B85" s="9" t="s">
        <v>265</v>
      </c>
      <c r="C85" s="15" t="s">
        <v>49</v>
      </c>
      <c r="D85" s="16">
        <v>0</v>
      </c>
    </row>
    <row r="86" spans="1:6" s="2" customFormat="1" ht="53.25" customHeight="1" thickBot="1">
      <c r="A86" s="5">
        <v>22</v>
      </c>
      <c r="B86" s="9" t="s">
        <v>266</v>
      </c>
      <c r="C86" s="15" t="s">
        <v>50</v>
      </c>
      <c r="D86" s="16">
        <f>SUM(D87,D89)</f>
        <v>266.71273000000002</v>
      </c>
    </row>
    <row r="87" spans="1:6" s="2" customFormat="1" ht="52.5" hidden="1" customHeight="1" thickBot="1">
      <c r="A87" s="5"/>
      <c r="B87" s="9" t="s">
        <v>267</v>
      </c>
      <c r="C87" s="15" t="s">
        <v>51</v>
      </c>
      <c r="D87" s="16">
        <f>D88</f>
        <v>266.71273000000002</v>
      </c>
    </row>
    <row r="88" spans="1:6" s="2" customFormat="1" ht="63.75" hidden="1" customHeight="1" thickBot="1">
      <c r="A88" s="5"/>
      <c r="B88" s="9" t="s">
        <v>268</v>
      </c>
      <c r="C88" s="15" t="s">
        <v>52</v>
      </c>
      <c r="D88" s="16">
        <v>266.71273000000002</v>
      </c>
    </row>
    <row r="89" spans="1:6" s="2" customFormat="1" ht="78.75" hidden="1" customHeight="1" thickBot="1">
      <c r="A89" s="5"/>
      <c r="B89" s="9" t="s">
        <v>269</v>
      </c>
      <c r="C89" s="15" t="s">
        <v>53</v>
      </c>
      <c r="D89" s="16">
        <f>D90</f>
        <v>0</v>
      </c>
    </row>
    <row r="90" spans="1:6" s="2" customFormat="1" ht="79.5" hidden="1" customHeight="1" thickBot="1">
      <c r="A90" s="5"/>
      <c r="B90" s="9" t="s">
        <v>270</v>
      </c>
      <c r="C90" s="15" t="s">
        <v>54</v>
      </c>
      <c r="D90" s="16">
        <v>0</v>
      </c>
    </row>
    <row r="91" spans="1:6" s="2" customFormat="1" ht="36" customHeight="1" thickBot="1">
      <c r="A91" s="5">
        <v>23</v>
      </c>
      <c r="B91" s="9" t="s">
        <v>271</v>
      </c>
      <c r="C91" s="15" t="s">
        <v>55</v>
      </c>
      <c r="D91" s="16">
        <f>D97+D109+D113+D119+D125</f>
        <v>611.07982000000004</v>
      </c>
      <c r="F91" s="4"/>
    </row>
    <row r="92" spans="1:6" s="2" customFormat="1" ht="50.25" hidden="1" customHeight="1" thickBot="1">
      <c r="A92" s="5"/>
      <c r="B92" s="9" t="s">
        <v>104</v>
      </c>
      <c r="C92" s="15" t="s">
        <v>56</v>
      </c>
      <c r="D92" s="16">
        <f>D93</f>
        <v>0</v>
      </c>
    </row>
    <row r="93" spans="1:6" s="2" customFormat="1" ht="126" hidden="1" customHeight="1" thickBot="1">
      <c r="A93" s="5"/>
      <c r="B93" s="9" t="s">
        <v>105</v>
      </c>
      <c r="C93" s="15" t="s">
        <v>57</v>
      </c>
      <c r="D93" s="16">
        <v>0</v>
      </c>
    </row>
    <row r="94" spans="1:6" s="2" customFormat="1" ht="108.75" hidden="1" customHeight="1" thickBot="1">
      <c r="A94" s="5"/>
      <c r="B94" s="9" t="s">
        <v>106</v>
      </c>
      <c r="C94" s="15" t="s">
        <v>58</v>
      </c>
      <c r="D94" s="16">
        <f>D95+D96</f>
        <v>0</v>
      </c>
    </row>
    <row r="95" spans="1:6" s="2" customFormat="1" ht="97.5" hidden="1" customHeight="1" thickBot="1">
      <c r="A95" s="5"/>
      <c r="B95" s="9" t="s">
        <v>107</v>
      </c>
      <c r="C95" s="15" t="s">
        <v>59</v>
      </c>
      <c r="D95" s="16">
        <v>0</v>
      </c>
    </row>
    <row r="96" spans="1:6" s="2" customFormat="1" ht="81" hidden="1" customHeight="1" thickBot="1">
      <c r="A96" s="5"/>
      <c r="B96" s="9" t="s">
        <v>108</v>
      </c>
      <c r="C96" s="15" t="s">
        <v>60</v>
      </c>
      <c r="D96" s="16">
        <v>0</v>
      </c>
    </row>
    <row r="97" spans="1:4" s="2" customFormat="1" ht="64.5" customHeight="1" thickBot="1">
      <c r="A97" s="5">
        <v>24</v>
      </c>
      <c r="B97" s="9" t="s">
        <v>272</v>
      </c>
      <c r="C97" s="15" t="s">
        <v>173</v>
      </c>
      <c r="D97" s="16">
        <f>D98+D101+D105+D107+D103</f>
        <v>48.4</v>
      </c>
    </row>
    <row r="98" spans="1:4" s="2" customFormat="1" ht="85.5" hidden="1" customHeight="1" thickBot="1">
      <c r="A98" s="5"/>
      <c r="B98" s="9" t="s">
        <v>361</v>
      </c>
      <c r="C98" s="15" t="s">
        <v>362</v>
      </c>
      <c r="D98" s="16">
        <f>D99</f>
        <v>2.2000000000000002</v>
      </c>
    </row>
    <row r="99" spans="1:4" s="2" customFormat="1" ht="116.25" hidden="1" customHeight="1" thickBot="1">
      <c r="A99" s="5"/>
      <c r="B99" s="9" t="s">
        <v>273</v>
      </c>
      <c r="C99" s="17" t="s">
        <v>328</v>
      </c>
      <c r="D99" s="16">
        <v>2.2000000000000002</v>
      </c>
    </row>
    <row r="100" spans="1:4" s="2" customFormat="1" ht="1.5" hidden="1" customHeight="1" thickBot="1">
      <c r="A100" s="5"/>
      <c r="B100" s="9"/>
      <c r="C100" s="15"/>
      <c r="D100" s="16"/>
    </row>
    <row r="101" spans="1:4" s="2" customFormat="1" ht="114.75" hidden="1" customHeight="1" thickBot="1">
      <c r="A101" s="5"/>
      <c r="B101" s="9" t="s">
        <v>339</v>
      </c>
      <c r="C101" s="15" t="s">
        <v>340</v>
      </c>
      <c r="D101" s="16">
        <f>D102</f>
        <v>0.7</v>
      </c>
    </row>
    <row r="102" spans="1:4" s="2" customFormat="1" ht="79.5" hidden="1" customHeight="1" thickBot="1">
      <c r="A102" s="5"/>
      <c r="B102" s="9" t="s">
        <v>341</v>
      </c>
      <c r="C102" s="17" t="s">
        <v>342</v>
      </c>
      <c r="D102" s="16">
        <v>0.7</v>
      </c>
    </row>
    <row r="103" spans="1:4" s="2" customFormat="1" ht="83.25" hidden="1" customHeight="1" thickBot="1">
      <c r="A103" s="5"/>
      <c r="B103" s="9" t="s">
        <v>365</v>
      </c>
      <c r="C103" s="17" t="s">
        <v>366</v>
      </c>
      <c r="D103" s="16">
        <f>D104</f>
        <v>21</v>
      </c>
    </row>
    <row r="104" spans="1:4" s="2" customFormat="1" ht="111.75" hidden="1" customHeight="1" thickBot="1">
      <c r="A104" s="5"/>
      <c r="B104" s="9" t="s">
        <v>363</v>
      </c>
      <c r="C104" s="17" t="s">
        <v>364</v>
      </c>
      <c r="D104" s="16">
        <v>21</v>
      </c>
    </row>
    <row r="105" spans="1:4" s="2" customFormat="1" ht="81.75" hidden="1" customHeight="1" thickBot="1">
      <c r="A105" s="5"/>
      <c r="B105" s="9" t="s">
        <v>343</v>
      </c>
      <c r="C105" s="17" t="s">
        <v>344</v>
      </c>
      <c r="D105" s="16">
        <f>D106</f>
        <v>10</v>
      </c>
    </row>
    <row r="106" spans="1:4" s="2" customFormat="1" ht="27" hidden="1" customHeight="1" thickBot="1">
      <c r="A106" s="5"/>
      <c r="B106" s="9" t="s">
        <v>345</v>
      </c>
      <c r="C106" s="17" t="s">
        <v>346</v>
      </c>
      <c r="D106" s="16">
        <v>10</v>
      </c>
    </row>
    <row r="107" spans="1:4" s="2" customFormat="1" ht="99" hidden="1" customHeight="1" thickBot="1">
      <c r="A107" s="5"/>
      <c r="B107" s="9" t="s">
        <v>274</v>
      </c>
      <c r="C107" s="15" t="s">
        <v>196</v>
      </c>
      <c r="D107" s="16">
        <f>D108</f>
        <v>14.5</v>
      </c>
    </row>
    <row r="108" spans="1:4" s="2" customFormat="1" ht="123" hidden="1" customHeight="1" thickBot="1">
      <c r="A108" s="5"/>
      <c r="B108" s="9" t="s">
        <v>275</v>
      </c>
      <c r="C108" s="17" t="s">
        <v>197</v>
      </c>
      <c r="D108" s="16">
        <v>14.5</v>
      </c>
    </row>
    <row r="109" spans="1:4" s="2" customFormat="1" ht="67.5" customHeight="1" thickBot="1">
      <c r="A109" s="5">
        <v>25</v>
      </c>
      <c r="B109" s="9" t="s">
        <v>276</v>
      </c>
      <c r="C109" s="15" t="s">
        <v>174</v>
      </c>
      <c r="D109" s="16">
        <f>D112</f>
        <v>120</v>
      </c>
    </row>
    <row r="110" spans="1:4" s="2" customFormat="1" ht="49.5" hidden="1" customHeight="1" thickBot="1">
      <c r="A110" s="5"/>
      <c r="B110" s="9"/>
      <c r="C110" s="15"/>
      <c r="D110" s="16"/>
    </row>
    <row r="111" spans="1:4" s="2" customFormat="1" ht="0.75" hidden="1" customHeight="1" thickBot="1">
      <c r="A111" s="5"/>
      <c r="B111" s="9"/>
      <c r="C111" s="15"/>
      <c r="D111" s="16"/>
    </row>
    <row r="112" spans="1:4" s="2" customFormat="1" ht="75" hidden="1" customHeight="1" thickBot="1">
      <c r="A112" s="5"/>
      <c r="B112" s="9" t="s">
        <v>277</v>
      </c>
      <c r="C112" s="15" t="s">
        <v>175</v>
      </c>
      <c r="D112" s="16">
        <v>120</v>
      </c>
    </row>
    <row r="113" spans="1:4" s="2" customFormat="1" ht="123.75" customHeight="1" thickBot="1">
      <c r="A113" s="5">
        <v>26</v>
      </c>
      <c r="B113" s="9" t="s">
        <v>278</v>
      </c>
      <c r="C113" s="17" t="s">
        <v>176</v>
      </c>
      <c r="D113" s="16">
        <f>D118</f>
        <v>29.658909999999999</v>
      </c>
    </row>
    <row r="114" spans="1:4" s="2" customFormat="1" ht="108" hidden="1" customHeight="1" thickBot="1">
      <c r="A114" s="5"/>
      <c r="B114" s="9"/>
      <c r="C114" s="15"/>
      <c r="D114" s="16"/>
    </row>
    <row r="115" spans="1:4" s="2" customFormat="1" ht="15.75" hidden="1" thickBot="1">
      <c r="A115" s="5"/>
      <c r="B115" s="9"/>
      <c r="C115" s="15"/>
      <c r="D115" s="16"/>
    </row>
    <row r="116" spans="1:4" s="2" customFormat="1" ht="39" hidden="1" customHeight="1" thickBot="1">
      <c r="A116" s="5"/>
      <c r="B116" s="9"/>
      <c r="C116" s="15"/>
      <c r="D116" s="16"/>
    </row>
    <row r="117" spans="1:4" s="2" customFormat="1" ht="5.25" hidden="1" customHeight="1" thickBot="1">
      <c r="A117" s="5"/>
      <c r="B117" s="9"/>
      <c r="C117" s="15"/>
      <c r="D117" s="16"/>
    </row>
    <row r="118" spans="1:4" s="2" customFormat="1" ht="93.75" hidden="1" customHeight="1" thickBot="1">
      <c r="A118" s="5"/>
      <c r="B118" s="9" t="s">
        <v>279</v>
      </c>
      <c r="C118" s="15" t="s">
        <v>177</v>
      </c>
      <c r="D118" s="16">
        <v>29.658909999999999</v>
      </c>
    </row>
    <row r="119" spans="1:4" s="2" customFormat="1" ht="42.75" customHeight="1" thickBot="1">
      <c r="A119" s="5">
        <v>27</v>
      </c>
      <c r="B119" s="9" t="s">
        <v>280</v>
      </c>
      <c r="C119" s="15" t="s">
        <v>195</v>
      </c>
      <c r="D119" s="16">
        <f>D120+D122</f>
        <v>78.420909999999992</v>
      </c>
    </row>
    <row r="120" spans="1:4" s="2" customFormat="1" ht="67.5" hidden="1" customHeight="1" thickBot="1">
      <c r="A120" s="5"/>
      <c r="B120" s="9" t="s">
        <v>281</v>
      </c>
      <c r="C120" s="15" t="s">
        <v>61</v>
      </c>
      <c r="D120" s="16">
        <f>D121</f>
        <v>9.28491</v>
      </c>
    </row>
    <row r="121" spans="1:4" s="2" customFormat="1" ht="80.25" hidden="1" customHeight="1" thickBot="1">
      <c r="A121" s="5"/>
      <c r="B121" s="9" t="s">
        <v>282</v>
      </c>
      <c r="C121" s="15" t="s">
        <v>62</v>
      </c>
      <c r="D121" s="16">
        <v>9.28491</v>
      </c>
    </row>
    <row r="122" spans="1:4" s="2" customFormat="1" ht="107.25" hidden="1" customHeight="1" thickBot="1">
      <c r="A122" s="5"/>
      <c r="B122" s="9" t="s">
        <v>283</v>
      </c>
      <c r="C122" s="15" t="s">
        <v>192</v>
      </c>
      <c r="D122" s="16">
        <f>D123+D124</f>
        <v>69.135999999999996</v>
      </c>
    </row>
    <row r="123" spans="1:4" s="2" customFormat="1" ht="91.5" hidden="1" customHeight="1" thickBot="1">
      <c r="A123" s="5"/>
      <c r="B123" s="9" t="s">
        <v>284</v>
      </c>
      <c r="C123" s="15" t="s">
        <v>191</v>
      </c>
      <c r="D123" s="16">
        <v>69.135999999999996</v>
      </c>
    </row>
    <row r="124" spans="1:4" s="2" customFormat="1" ht="112.5" hidden="1" customHeight="1" thickBot="1">
      <c r="A124" s="5"/>
      <c r="B124" s="9" t="s">
        <v>347</v>
      </c>
      <c r="C124" s="15" t="s">
        <v>348</v>
      </c>
      <c r="D124" s="16">
        <v>0</v>
      </c>
    </row>
    <row r="125" spans="1:4" s="2" customFormat="1" ht="39.75" customHeight="1" thickBot="1">
      <c r="A125" s="5">
        <v>28</v>
      </c>
      <c r="B125" s="9" t="s">
        <v>349</v>
      </c>
      <c r="C125" s="15" t="s">
        <v>350</v>
      </c>
      <c r="D125" s="16">
        <f>D126</f>
        <v>334.6</v>
      </c>
    </row>
    <row r="126" spans="1:4" s="2" customFormat="1" ht="137.25" hidden="1" customHeight="1" thickBot="1">
      <c r="A126" s="5"/>
      <c r="B126" s="9" t="s">
        <v>351</v>
      </c>
      <c r="C126" s="17" t="s">
        <v>352</v>
      </c>
      <c r="D126" s="16">
        <v>334.6</v>
      </c>
    </row>
    <row r="127" spans="1:4" s="2" customFormat="1" ht="23.25" customHeight="1" thickBot="1">
      <c r="A127" s="5">
        <v>29</v>
      </c>
      <c r="B127" s="11" t="s">
        <v>285</v>
      </c>
      <c r="C127" s="13" t="s">
        <v>63</v>
      </c>
      <c r="D127" s="14">
        <f>D128+D208</f>
        <v>630106.5</v>
      </c>
    </row>
    <row r="128" spans="1:4" s="2" customFormat="1" ht="56.25" customHeight="1" thickBot="1">
      <c r="A128" s="5">
        <v>30</v>
      </c>
      <c r="B128" s="9" t="s">
        <v>286</v>
      </c>
      <c r="C128" s="15" t="s">
        <v>64</v>
      </c>
      <c r="D128" s="16">
        <f>D129+D134+D165+D203</f>
        <v>630106.5</v>
      </c>
    </row>
    <row r="129" spans="1:4" s="2" customFormat="1" ht="42.75" customHeight="1" thickBot="1">
      <c r="A129" s="5">
        <v>31</v>
      </c>
      <c r="B129" s="9" t="s">
        <v>287</v>
      </c>
      <c r="C129" s="15" t="s">
        <v>65</v>
      </c>
      <c r="D129" s="16">
        <f>D130+D132</f>
        <v>308571</v>
      </c>
    </row>
    <row r="130" spans="1:4" s="2" customFormat="1" ht="41.25" customHeight="1" thickBot="1">
      <c r="A130" s="5">
        <v>32</v>
      </c>
      <c r="B130" s="9" t="s">
        <v>288</v>
      </c>
      <c r="C130" s="15" t="s">
        <v>66</v>
      </c>
      <c r="D130" s="16">
        <f>D131</f>
        <v>213180</v>
      </c>
    </row>
    <row r="131" spans="1:4" s="2" customFormat="1" ht="51" hidden="1" customHeight="1" thickBot="1">
      <c r="A131" s="5"/>
      <c r="B131" s="9" t="s">
        <v>289</v>
      </c>
      <c r="C131" s="15" t="s">
        <v>198</v>
      </c>
      <c r="D131" s="16">
        <v>213180</v>
      </c>
    </row>
    <row r="132" spans="1:4" s="2" customFormat="1" ht="44.25" customHeight="1" thickBot="1">
      <c r="A132" s="5">
        <v>33</v>
      </c>
      <c r="B132" s="9" t="s">
        <v>290</v>
      </c>
      <c r="C132" s="15" t="s">
        <v>179</v>
      </c>
      <c r="D132" s="16">
        <f>D133</f>
        <v>95391</v>
      </c>
    </row>
    <row r="133" spans="1:4" s="2" customFormat="1" ht="51" hidden="1" customHeight="1" thickBot="1">
      <c r="A133" s="5"/>
      <c r="B133" s="9" t="s">
        <v>291</v>
      </c>
      <c r="C133" s="15" t="s">
        <v>180</v>
      </c>
      <c r="D133" s="16">
        <v>95391</v>
      </c>
    </row>
    <row r="134" spans="1:4" s="2" customFormat="1" ht="54" hidden="1" customHeight="1" thickBot="1">
      <c r="A134" s="5"/>
      <c r="B134" s="9" t="s">
        <v>292</v>
      </c>
      <c r="C134" s="15" t="s">
        <v>67</v>
      </c>
      <c r="D134" s="16">
        <f>D151+D153+D155+D157+D159+D161+D163</f>
        <v>0</v>
      </c>
    </row>
    <row r="135" spans="1:4" s="2" customFormat="1" ht="51.75" hidden="1" customHeight="1" thickBot="1">
      <c r="A135" s="5"/>
      <c r="B135" s="9" t="s">
        <v>155</v>
      </c>
      <c r="C135" s="15" t="s">
        <v>137</v>
      </c>
      <c r="D135" s="16">
        <f>D136</f>
        <v>0</v>
      </c>
    </row>
    <row r="136" spans="1:4" s="2" customFormat="1" ht="51" hidden="1" customHeight="1" thickBot="1">
      <c r="A136" s="5"/>
      <c r="B136" s="9" t="s">
        <v>156</v>
      </c>
      <c r="C136" s="15" t="s">
        <v>139</v>
      </c>
      <c r="D136" s="16">
        <v>0</v>
      </c>
    </row>
    <row r="137" spans="1:4" s="2" customFormat="1" ht="52.5" hidden="1" customHeight="1" thickBot="1">
      <c r="A137" s="5"/>
      <c r="B137" s="9" t="s">
        <v>157</v>
      </c>
      <c r="C137" s="15" t="s">
        <v>158</v>
      </c>
      <c r="D137" s="16">
        <f>D138</f>
        <v>0</v>
      </c>
    </row>
    <row r="138" spans="1:4" s="2" customFormat="1" ht="49.5" hidden="1" customHeight="1" thickBot="1">
      <c r="A138" s="5"/>
      <c r="B138" s="9" t="s">
        <v>159</v>
      </c>
      <c r="C138" s="15" t="s">
        <v>160</v>
      </c>
      <c r="D138" s="16">
        <v>0</v>
      </c>
    </row>
    <row r="139" spans="1:4" s="2" customFormat="1" ht="69.75" hidden="1" customHeight="1" thickBot="1">
      <c r="A139" s="5"/>
      <c r="B139" s="9" t="s">
        <v>127</v>
      </c>
      <c r="C139" s="15" t="s">
        <v>125</v>
      </c>
      <c r="D139" s="16">
        <f>D140</f>
        <v>0</v>
      </c>
    </row>
    <row r="140" spans="1:4" s="2" customFormat="1" ht="69.75" hidden="1" customHeight="1" thickBot="1">
      <c r="A140" s="5"/>
      <c r="B140" s="9" t="s">
        <v>128</v>
      </c>
      <c r="C140" s="15" t="s">
        <v>126</v>
      </c>
      <c r="D140" s="16">
        <v>0</v>
      </c>
    </row>
    <row r="141" spans="1:4" s="2" customFormat="1" ht="60.75" hidden="1" thickBot="1">
      <c r="A141" s="5"/>
      <c r="B141" s="9" t="s">
        <v>109</v>
      </c>
      <c r="C141" s="15" t="s">
        <v>68</v>
      </c>
      <c r="D141" s="16">
        <f>D142</f>
        <v>0</v>
      </c>
    </row>
    <row r="142" spans="1:4" s="2" customFormat="1" ht="82.5" hidden="1" customHeight="1" thickBot="1">
      <c r="A142" s="5"/>
      <c r="B142" s="9" t="s">
        <v>110</v>
      </c>
      <c r="C142" s="15" t="s">
        <v>69</v>
      </c>
      <c r="D142" s="16">
        <v>0</v>
      </c>
    </row>
    <row r="143" spans="1:4" s="2" customFormat="1" ht="81.75" hidden="1" customHeight="1" thickBot="1">
      <c r="A143" s="5"/>
      <c r="B143" s="9" t="s">
        <v>132</v>
      </c>
      <c r="C143" s="15" t="s">
        <v>133</v>
      </c>
      <c r="D143" s="16">
        <f>D144</f>
        <v>0</v>
      </c>
    </row>
    <row r="144" spans="1:4" s="2" customFormat="1" ht="102" hidden="1" customHeight="1" thickBot="1">
      <c r="A144" s="5"/>
      <c r="B144" s="9" t="s">
        <v>134</v>
      </c>
      <c r="C144" s="15" t="s">
        <v>135</v>
      </c>
      <c r="D144" s="16">
        <v>0</v>
      </c>
    </row>
    <row r="145" spans="1:4" s="2" customFormat="1" ht="54" hidden="1" customHeight="1" thickBot="1">
      <c r="A145" s="5"/>
      <c r="B145" s="9" t="s">
        <v>136</v>
      </c>
      <c r="C145" s="15" t="s">
        <v>137</v>
      </c>
      <c r="D145" s="16">
        <f>D146</f>
        <v>0</v>
      </c>
    </row>
    <row r="146" spans="1:4" s="2" customFormat="1" ht="54" hidden="1" customHeight="1" thickBot="1">
      <c r="A146" s="5"/>
      <c r="B146" s="9" t="s">
        <v>138</v>
      </c>
      <c r="C146" s="15" t="s">
        <v>139</v>
      </c>
      <c r="D146" s="16">
        <v>0</v>
      </c>
    </row>
    <row r="147" spans="1:4" s="2" customFormat="1" ht="116.25" hidden="1" customHeight="1" thickBot="1">
      <c r="A147" s="5"/>
      <c r="B147" s="9" t="s">
        <v>111</v>
      </c>
      <c r="C147" s="15" t="s">
        <v>70</v>
      </c>
      <c r="D147" s="16">
        <f>D148</f>
        <v>0</v>
      </c>
    </row>
    <row r="148" spans="1:4" s="2" customFormat="1" ht="3" hidden="1" customHeight="1" thickBot="1">
      <c r="A148" s="5"/>
      <c r="B148" s="9" t="s">
        <v>112</v>
      </c>
      <c r="C148" s="15" t="s">
        <v>71</v>
      </c>
      <c r="D148" s="16">
        <v>0</v>
      </c>
    </row>
    <row r="149" spans="1:4" s="2" customFormat="1" ht="54" hidden="1" customHeight="1" thickBot="1">
      <c r="A149" s="5"/>
      <c r="B149" s="9" t="s">
        <v>121</v>
      </c>
      <c r="C149" s="15" t="s">
        <v>122</v>
      </c>
      <c r="D149" s="16">
        <f>SUM(D150)</f>
        <v>0</v>
      </c>
    </row>
    <row r="150" spans="1:4" s="2" customFormat="1" ht="66" hidden="1" customHeight="1" thickBot="1">
      <c r="A150" s="5"/>
      <c r="B150" s="9" t="s">
        <v>123</v>
      </c>
      <c r="C150" s="15" t="s">
        <v>124</v>
      </c>
      <c r="D150" s="16">
        <v>0</v>
      </c>
    </row>
    <row r="151" spans="1:4" s="2" customFormat="1" ht="53.25" hidden="1" customHeight="1" thickBot="1">
      <c r="A151" s="5"/>
      <c r="B151" s="9" t="s">
        <v>293</v>
      </c>
      <c r="C151" s="15" t="s">
        <v>185</v>
      </c>
      <c r="D151" s="16">
        <f>D152</f>
        <v>0</v>
      </c>
    </row>
    <row r="152" spans="1:4" s="2" customFormat="1" ht="52.5" hidden="1" customHeight="1" thickBot="1">
      <c r="A152" s="5"/>
      <c r="B152" s="9" t="s">
        <v>294</v>
      </c>
      <c r="C152" s="15" t="s">
        <v>126</v>
      </c>
      <c r="D152" s="16">
        <v>0</v>
      </c>
    </row>
    <row r="153" spans="1:4" s="2" customFormat="1" ht="54.75" hidden="1" customHeight="1" thickBot="1">
      <c r="A153" s="5"/>
      <c r="B153" s="9" t="s">
        <v>295</v>
      </c>
      <c r="C153" s="15" t="s">
        <v>181</v>
      </c>
      <c r="D153" s="16">
        <f>D154</f>
        <v>0</v>
      </c>
    </row>
    <row r="154" spans="1:4" s="2" customFormat="1" ht="66.75" hidden="1" customHeight="1" thickBot="1">
      <c r="A154" s="5"/>
      <c r="B154" s="12" t="s">
        <v>296</v>
      </c>
      <c r="C154" s="15" t="s">
        <v>182</v>
      </c>
      <c r="D154" s="16">
        <v>0</v>
      </c>
    </row>
    <row r="155" spans="1:4" s="2" customFormat="1" ht="90.75" hidden="1" customHeight="1" thickBot="1">
      <c r="A155" s="5"/>
      <c r="B155" s="9" t="s">
        <v>297</v>
      </c>
      <c r="C155" s="15" t="s">
        <v>183</v>
      </c>
      <c r="D155" s="16">
        <f>D156</f>
        <v>0</v>
      </c>
    </row>
    <row r="156" spans="1:4" s="2" customFormat="1" ht="90" hidden="1" customHeight="1" thickBot="1">
      <c r="A156" s="5"/>
      <c r="B156" s="9" t="s">
        <v>298</v>
      </c>
      <c r="C156" s="15" t="s">
        <v>184</v>
      </c>
      <c r="D156" s="16">
        <v>0</v>
      </c>
    </row>
    <row r="157" spans="1:4" s="2" customFormat="1" ht="75" hidden="1" customHeight="1" thickBot="1">
      <c r="A157" s="5"/>
      <c r="B157" s="9" t="s">
        <v>355</v>
      </c>
      <c r="C157" s="15" t="s">
        <v>356</v>
      </c>
      <c r="D157" s="16">
        <f>D158</f>
        <v>0</v>
      </c>
    </row>
    <row r="158" spans="1:4" s="2" customFormat="1" ht="93.75" hidden="1" customHeight="1" thickBot="1">
      <c r="A158" s="5"/>
      <c r="B158" s="9" t="s">
        <v>353</v>
      </c>
      <c r="C158" s="15" t="s">
        <v>354</v>
      </c>
      <c r="D158" s="16">
        <v>0</v>
      </c>
    </row>
    <row r="159" spans="1:4" s="2" customFormat="1" ht="52.5" hidden="1" customHeight="1" thickBot="1">
      <c r="A159" s="5"/>
      <c r="B159" s="9" t="s">
        <v>299</v>
      </c>
      <c r="C159" s="15" t="s">
        <v>137</v>
      </c>
      <c r="D159" s="16">
        <f>D160</f>
        <v>0</v>
      </c>
    </row>
    <row r="160" spans="1:4" s="2" customFormat="1" ht="54" hidden="1" customHeight="1" thickBot="1">
      <c r="A160" s="5"/>
      <c r="B160" s="9" t="s">
        <v>300</v>
      </c>
      <c r="C160" s="15" t="s">
        <v>139</v>
      </c>
      <c r="D160" s="16">
        <v>0</v>
      </c>
    </row>
    <row r="161" spans="1:4" s="2" customFormat="1" ht="45.75" hidden="1" thickBot="1">
      <c r="A161" s="5"/>
      <c r="B161" s="9" t="s">
        <v>301</v>
      </c>
      <c r="C161" s="15" t="s">
        <v>190</v>
      </c>
      <c r="D161" s="16">
        <f>D162</f>
        <v>0</v>
      </c>
    </row>
    <row r="162" spans="1:4" s="2" customFormat="1" ht="45" hidden="1" customHeight="1" thickBot="1">
      <c r="A162" s="5"/>
      <c r="B162" s="9" t="s">
        <v>302</v>
      </c>
      <c r="C162" s="15" t="s">
        <v>186</v>
      </c>
      <c r="D162" s="16">
        <v>0</v>
      </c>
    </row>
    <row r="163" spans="1:4" s="2" customFormat="1" ht="25.5" hidden="1" customHeight="1" thickBot="1">
      <c r="A163" s="5"/>
      <c r="B163" s="9" t="s">
        <v>303</v>
      </c>
      <c r="C163" s="15" t="s">
        <v>72</v>
      </c>
      <c r="D163" s="16">
        <f>D164</f>
        <v>0</v>
      </c>
    </row>
    <row r="164" spans="1:4" s="2" customFormat="1" ht="39" hidden="1" customHeight="1" thickBot="1">
      <c r="A164" s="5"/>
      <c r="B164" s="9" t="s">
        <v>304</v>
      </c>
      <c r="C164" s="15" t="s">
        <v>73</v>
      </c>
      <c r="D164" s="16">
        <v>0</v>
      </c>
    </row>
    <row r="165" spans="1:4" s="2" customFormat="1" ht="37.5" customHeight="1" thickBot="1">
      <c r="A165" s="5">
        <v>34</v>
      </c>
      <c r="B165" s="9" t="s">
        <v>305</v>
      </c>
      <c r="C165" s="15" t="s">
        <v>74</v>
      </c>
      <c r="D165" s="16">
        <f>D166+D168+D170+D172+D174+D178+D180+D201</f>
        <v>321535.5</v>
      </c>
    </row>
    <row r="166" spans="1:4" s="2" customFormat="1" ht="63" customHeight="1" thickBot="1">
      <c r="A166" s="5">
        <v>35</v>
      </c>
      <c r="B166" s="9" t="s">
        <v>306</v>
      </c>
      <c r="C166" s="15" t="s">
        <v>75</v>
      </c>
      <c r="D166" s="16">
        <f>D167</f>
        <v>2321.1</v>
      </c>
    </row>
    <row r="167" spans="1:4" s="2" customFormat="1" ht="63.75" hidden="1" customHeight="1" thickBot="1">
      <c r="A167" s="5"/>
      <c r="B167" s="9" t="s">
        <v>307</v>
      </c>
      <c r="C167" s="15" t="s">
        <v>76</v>
      </c>
      <c r="D167" s="16">
        <v>2321.1</v>
      </c>
    </row>
    <row r="168" spans="1:4" s="2" customFormat="1" ht="47.25" customHeight="1" thickBot="1">
      <c r="A168" s="5">
        <v>36</v>
      </c>
      <c r="B168" s="9" t="s">
        <v>308</v>
      </c>
      <c r="C168" s="15" t="s">
        <v>77</v>
      </c>
      <c r="D168" s="16">
        <f>D169</f>
        <v>70300.5</v>
      </c>
    </row>
    <row r="169" spans="1:4" s="2" customFormat="1" ht="56.25" hidden="1" customHeight="1" thickBot="1">
      <c r="A169" s="5"/>
      <c r="B169" s="9" t="s">
        <v>309</v>
      </c>
      <c r="C169" s="15" t="s">
        <v>78</v>
      </c>
      <c r="D169" s="16">
        <v>70300.5</v>
      </c>
    </row>
    <row r="170" spans="1:4" s="2" customFormat="1" ht="71.25" customHeight="1" thickBot="1">
      <c r="A170" s="5">
        <v>37</v>
      </c>
      <c r="B170" s="9" t="s">
        <v>310</v>
      </c>
      <c r="C170" s="15" t="s">
        <v>79</v>
      </c>
      <c r="D170" s="16">
        <f>D171</f>
        <v>1222.4000000000001</v>
      </c>
    </row>
    <row r="171" spans="1:4" s="2" customFormat="1" ht="5.25" hidden="1" customHeight="1" thickBot="1">
      <c r="A171" s="5"/>
      <c r="B171" s="9" t="s">
        <v>311</v>
      </c>
      <c r="C171" s="15" t="s">
        <v>80</v>
      </c>
      <c r="D171" s="16">
        <v>1222.4000000000001</v>
      </c>
    </row>
    <row r="172" spans="1:4" s="2" customFormat="1" ht="97.5" customHeight="1" thickBot="1">
      <c r="A172" s="5">
        <v>38</v>
      </c>
      <c r="B172" s="9" t="s">
        <v>312</v>
      </c>
      <c r="C172" s="15" t="s">
        <v>81</v>
      </c>
      <c r="D172" s="16">
        <f>D173</f>
        <v>3.1</v>
      </c>
    </row>
    <row r="173" spans="1:4" s="2" customFormat="1" ht="90.75" hidden="1" thickBot="1">
      <c r="A173" s="5"/>
      <c r="B173" s="9" t="s">
        <v>313</v>
      </c>
      <c r="C173" s="15" t="s">
        <v>82</v>
      </c>
      <c r="D173" s="16">
        <v>3.1</v>
      </c>
    </row>
    <row r="174" spans="1:4" s="2" customFormat="1" ht="49.5" customHeight="1" thickBot="1">
      <c r="A174" s="5">
        <v>39</v>
      </c>
      <c r="B174" s="9" t="s">
        <v>314</v>
      </c>
      <c r="C174" s="15" t="s">
        <v>83</v>
      </c>
      <c r="D174" s="16">
        <f>D175</f>
        <v>5879.3</v>
      </c>
    </row>
    <row r="175" spans="1:4" s="2" customFormat="1" ht="47.25" hidden="1" customHeight="1" thickBot="1">
      <c r="A175" s="5"/>
      <c r="B175" s="9" t="s">
        <v>315</v>
      </c>
      <c r="C175" s="15" t="s">
        <v>84</v>
      </c>
      <c r="D175" s="16">
        <v>5879.3</v>
      </c>
    </row>
    <row r="176" spans="1:4" s="2" customFormat="1" ht="77.25" hidden="1" customHeight="1" thickBot="1">
      <c r="A176" s="5"/>
      <c r="B176" s="9" t="s">
        <v>113</v>
      </c>
      <c r="C176" s="15" t="s">
        <v>85</v>
      </c>
      <c r="D176" s="16">
        <f>D177</f>
        <v>0</v>
      </c>
    </row>
    <row r="177" spans="1:4" s="2" customFormat="1" ht="86.25" hidden="1" customHeight="1" thickBot="1">
      <c r="A177" s="5"/>
      <c r="B177" s="9" t="s">
        <v>114</v>
      </c>
      <c r="C177" s="15" t="s">
        <v>86</v>
      </c>
      <c r="D177" s="16">
        <v>0</v>
      </c>
    </row>
    <row r="178" spans="1:4" s="2" customFormat="1" ht="79.5" hidden="1" customHeight="1" thickBot="1">
      <c r="A178" s="5"/>
      <c r="B178" s="9" t="s">
        <v>316</v>
      </c>
      <c r="C178" s="15" t="s">
        <v>85</v>
      </c>
      <c r="D178" s="16">
        <f>D179</f>
        <v>0</v>
      </c>
    </row>
    <row r="179" spans="1:4" s="2" customFormat="1" ht="85.5" hidden="1" customHeight="1" thickBot="1">
      <c r="A179" s="5"/>
      <c r="B179" s="9" t="s">
        <v>317</v>
      </c>
      <c r="C179" s="15" t="s">
        <v>86</v>
      </c>
      <c r="D179" s="16">
        <v>0</v>
      </c>
    </row>
    <row r="180" spans="1:4" s="2" customFormat="1" ht="45.75" customHeight="1" thickBot="1">
      <c r="A180" s="5">
        <v>40</v>
      </c>
      <c r="B180" s="9" t="s">
        <v>318</v>
      </c>
      <c r="C180" s="15" t="s">
        <v>193</v>
      </c>
      <c r="D180" s="16">
        <f>D181</f>
        <v>301.10000000000002</v>
      </c>
    </row>
    <row r="181" spans="1:4" s="2" customFormat="1" ht="52.5" hidden="1" customHeight="1" thickBot="1">
      <c r="A181" s="5">
        <v>41</v>
      </c>
      <c r="B181" s="9" t="s">
        <v>319</v>
      </c>
      <c r="C181" s="15" t="s">
        <v>178</v>
      </c>
      <c r="D181" s="16">
        <v>301.10000000000002</v>
      </c>
    </row>
    <row r="182" spans="1:4" s="2" customFormat="1" ht="26.25" hidden="1" customHeight="1" thickBot="1">
      <c r="A182" s="5"/>
      <c r="B182" s="9" t="s">
        <v>140</v>
      </c>
      <c r="C182" s="15" t="s">
        <v>87</v>
      </c>
      <c r="D182" s="16">
        <f>D183</f>
        <v>231474</v>
      </c>
    </row>
    <row r="183" spans="1:4" s="2" customFormat="1" ht="37.5" hidden="1" customHeight="1" thickBot="1">
      <c r="A183" s="5"/>
      <c r="B183" s="9" t="s">
        <v>141</v>
      </c>
      <c r="C183" s="15" t="s">
        <v>88</v>
      </c>
      <c r="D183" s="16">
        <v>231474</v>
      </c>
    </row>
    <row r="184" spans="1:4" s="2" customFormat="1" ht="24" hidden="1" customHeight="1" thickBot="1">
      <c r="A184" s="5"/>
      <c r="B184" s="9" t="s">
        <v>115</v>
      </c>
      <c r="C184" s="15" t="s">
        <v>89</v>
      </c>
      <c r="D184" s="16">
        <f>D185</f>
        <v>0</v>
      </c>
    </row>
    <row r="185" spans="1:4" s="2" customFormat="1" ht="39" hidden="1" customHeight="1" thickBot="1">
      <c r="A185" s="5"/>
      <c r="B185" s="9" t="s">
        <v>116</v>
      </c>
      <c r="C185" s="15" t="s">
        <v>90</v>
      </c>
      <c r="D185" s="16">
        <f>D186</f>
        <v>0</v>
      </c>
    </row>
    <row r="186" spans="1:4" s="2" customFormat="1" ht="52.5" hidden="1" customHeight="1" thickBot="1">
      <c r="A186" s="5"/>
      <c r="B186" s="9" t="s">
        <v>117</v>
      </c>
      <c r="C186" s="15" t="s">
        <v>91</v>
      </c>
      <c r="D186" s="16">
        <v>0</v>
      </c>
    </row>
    <row r="187" spans="1:4" s="2" customFormat="1" ht="1.5" hidden="1" customHeight="1" thickBot="1">
      <c r="A187" s="5"/>
      <c r="B187" s="9" t="s">
        <v>118</v>
      </c>
      <c r="C187" s="15" t="s">
        <v>92</v>
      </c>
      <c r="D187" s="16">
        <f>D188</f>
        <v>0</v>
      </c>
    </row>
    <row r="188" spans="1:4" s="2" customFormat="1" ht="85.5" hidden="1" customHeight="1" thickBot="1">
      <c r="A188" s="5"/>
      <c r="B188" s="9" t="s">
        <v>119</v>
      </c>
      <c r="C188" s="15" t="s">
        <v>93</v>
      </c>
      <c r="D188" s="16">
        <f>D189</f>
        <v>0</v>
      </c>
    </row>
    <row r="189" spans="1:4" s="2" customFormat="1" ht="1.5" hidden="1" customHeight="1" thickBot="1">
      <c r="A189" s="5"/>
      <c r="B189" s="9" t="s">
        <v>120</v>
      </c>
      <c r="C189" s="15" t="s">
        <v>94</v>
      </c>
      <c r="D189" s="16">
        <v>0</v>
      </c>
    </row>
    <row r="190" spans="1:4" s="2" customFormat="1" ht="26.25" hidden="1" customHeight="1" thickBot="1">
      <c r="A190" s="5"/>
      <c r="B190" s="9" t="s">
        <v>146</v>
      </c>
      <c r="C190" s="15" t="s">
        <v>89</v>
      </c>
      <c r="D190" s="16">
        <f>D191</f>
        <v>0</v>
      </c>
    </row>
    <row r="191" spans="1:4" s="2" customFormat="1" ht="36.75" hidden="1" customHeight="1" thickBot="1">
      <c r="A191" s="5"/>
      <c r="B191" s="9" t="s">
        <v>147</v>
      </c>
      <c r="C191" s="15" t="s">
        <v>90</v>
      </c>
      <c r="D191" s="16">
        <f>D192</f>
        <v>0</v>
      </c>
    </row>
    <row r="192" spans="1:4" s="2" customFormat="1" ht="50.25" hidden="1" customHeight="1" thickBot="1">
      <c r="A192" s="5"/>
      <c r="B192" s="9" t="s">
        <v>148</v>
      </c>
      <c r="C192" s="15" t="s">
        <v>91</v>
      </c>
      <c r="D192" s="16">
        <v>0</v>
      </c>
    </row>
    <row r="193" spans="1:4" s="2" customFormat="1" ht="90" hidden="1" customHeight="1" thickBot="1">
      <c r="A193" s="5"/>
      <c r="B193" s="9" t="s">
        <v>161</v>
      </c>
      <c r="C193" s="15" t="s">
        <v>162</v>
      </c>
      <c r="D193" s="16">
        <f>D194</f>
        <v>0</v>
      </c>
    </row>
    <row r="194" spans="1:4" s="2" customFormat="1" ht="136.5" hidden="1" customHeight="1" thickBot="1">
      <c r="A194" s="5"/>
      <c r="B194" s="9" t="s">
        <v>163</v>
      </c>
      <c r="C194" s="17" t="s">
        <v>164</v>
      </c>
      <c r="D194" s="16">
        <f>D195</f>
        <v>0</v>
      </c>
    </row>
    <row r="195" spans="1:4" s="2" customFormat="1" ht="123" hidden="1" customHeight="1" thickBot="1">
      <c r="A195" s="5"/>
      <c r="B195" s="9" t="s">
        <v>167</v>
      </c>
      <c r="C195" s="17" t="s">
        <v>165</v>
      </c>
      <c r="D195" s="16">
        <f>D196</f>
        <v>0</v>
      </c>
    </row>
    <row r="196" spans="1:4" s="2" customFormat="1" ht="51" hidden="1" customHeight="1" thickBot="1">
      <c r="A196" s="5"/>
      <c r="B196" s="9" t="s">
        <v>166</v>
      </c>
      <c r="C196" s="15" t="s">
        <v>168</v>
      </c>
      <c r="D196" s="16">
        <f>D197</f>
        <v>0</v>
      </c>
    </row>
    <row r="197" spans="1:4" s="2" customFormat="1" ht="36" hidden="1" customHeight="1" thickBot="1">
      <c r="A197" s="5"/>
      <c r="B197" s="9" t="s">
        <v>169</v>
      </c>
      <c r="C197" s="15" t="s">
        <v>170</v>
      </c>
      <c r="D197" s="16">
        <v>0</v>
      </c>
    </row>
    <row r="198" spans="1:4" s="2" customFormat="1" ht="84" hidden="1" customHeight="1" thickBot="1">
      <c r="A198" s="5"/>
      <c r="B198" s="9" t="s">
        <v>118</v>
      </c>
      <c r="C198" s="15" t="s">
        <v>92</v>
      </c>
      <c r="D198" s="16">
        <f>D199</f>
        <v>0</v>
      </c>
    </row>
    <row r="199" spans="1:4" s="2" customFormat="1" ht="68.25" hidden="1" customHeight="1" thickBot="1">
      <c r="A199" s="5"/>
      <c r="B199" s="9" t="s">
        <v>150</v>
      </c>
      <c r="C199" s="15" t="s">
        <v>93</v>
      </c>
      <c r="D199" s="16">
        <f>D200</f>
        <v>0</v>
      </c>
    </row>
    <row r="200" spans="1:4" s="2" customFormat="1" ht="77.25" hidden="1" customHeight="1" thickBot="1">
      <c r="A200" s="5"/>
      <c r="B200" s="9" t="s">
        <v>149</v>
      </c>
      <c r="C200" s="15" t="s">
        <v>94</v>
      </c>
      <c r="D200" s="16">
        <v>0</v>
      </c>
    </row>
    <row r="201" spans="1:4" s="2" customFormat="1" ht="30.75" customHeight="1" thickBot="1">
      <c r="A201" s="5">
        <v>41</v>
      </c>
      <c r="B201" s="9" t="s">
        <v>320</v>
      </c>
      <c r="C201" s="15" t="s">
        <v>87</v>
      </c>
      <c r="D201" s="16">
        <f>D202</f>
        <v>241508</v>
      </c>
    </row>
    <row r="202" spans="1:4" s="2" customFormat="1" ht="35.25" hidden="1" customHeight="1" thickBot="1">
      <c r="A202" s="5">
        <v>43</v>
      </c>
      <c r="B202" s="9" t="s">
        <v>321</v>
      </c>
      <c r="C202" s="15" t="s">
        <v>88</v>
      </c>
      <c r="D202" s="16">
        <v>241508</v>
      </c>
    </row>
    <row r="203" spans="1:4" s="2" customFormat="1" ht="0.75" hidden="1" customHeight="1" thickBot="1">
      <c r="A203" s="5"/>
      <c r="B203" s="9" t="s">
        <v>322</v>
      </c>
      <c r="C203" s="15" t="s">
        <v>187</v>
      </c>
      <c r="D203" s="16">
        <f>D204+D206</f>
        <v>0</v>
      </c>
    </row>
    <row r="204" spans="1:4" s="2" customFormat="1" ht="92.25" hidden="1" customHeight="1" thickBot="1">
      <c r="A204" s="5"/>
      <c r="B204" s="9" t="s">
        <v>359</v>
      </c>
      <c r="C204" s="15" t="s">
        <v>360</v>
      </c>
      <c r="D204" s="16">
        <f>D205</f>
        <v>0</v>
      </c>
    </row>
    <row r="205" spans="1:4" s="2" customFormat="1" ht="24.75" hidden="1" customHeight="1" thickBot="1">
      <c r="A205" s="5"/>
      <c r="B205" s="9" t="s">
        <v>357</v>
      </c>
      <c r="C205" s="15" t="s">
        <v>358</v>
      </c>
      <c r="D205" s="16">
        <v>0</v>
      </c>
    </row>
    <row r="206" spans="1:4" s="2" customFormat="1" ht="40.5" hidden="1" customHeight="1" thickBot="1">
      <c r="A206" s="5"/>
      <c r="B206" s="9" t="s">
        <v>323</v>
      </c>
      <c r="C206" s="15" t="s">
        <v>90</v>
      </c>
      <c r="D206" s="16">
        <f>D207</f>
        <v>0</v>
      </c>
    </row>
    <row r="207" spans="1:4" s="2" customFormat="1" ht="38.25" hidden="1" customHeight="1" thickBot="1">
      <c r="A207" s="5"/>
      <c r="B207" s="9" t="s">
        <v>324</v>
      </c>
      <c r="C207" s="15" t="s">
        <v>91</v>
      </c>
      <c r="D207" s="16">
        <v>0</v>
      </c>
    </row>
    <row r="208" spans="1:4" s="2" customFormat="1" ht="83.25" hidden="1" customHeight="1" thickBot="1">
      <c r="A208" s="5"/>
      <c r="B208" s="9" t="s">
        <v>325</v>
      </c>
      <c r="C208" s="15" t="s">
        <v>92</v>
      </c>
      <c r="D208" s="16">
        <f>D209</f>
        <v>0</v>
      </c>
    </row>
    <row r="209" spans="1:4" s="2" customFormat="1" ht="67.5" hidden="1" customHeight="1" thickBot="1">
      <c r="A209" s="5"/>
      <c r="B209" s="9" t="s">
        <v>326</v>
      </c>
      <c r="C209" s="15" t="s">
        <v>93</v>
      </c>
      <c r="D209" s="16">
        <f>D210</f>
        <v>0</v>
      </c>
    </row>
    <row r="210" spans="1:4" s="2" customFormat="1" ht="75.75" hidden="1" thickBot="1">
      <c r="A210" s="5"/>
      <c r="B210" s="9" t="s">
        <v>327</v>
      </c>
      <c r="C210" s="15" t="s">
        <v>94</v>
      </c>
      <c r="D210" s="16">
        <v>0</v>
      </c>
    </row>
    <row r="211" spans="1:4" ht="27" customHeight="1" thickBot="1">
      <c r="A211" s="5">
        <v>42</v>
      </c>
      <c r="B211" s="11"/>
      <c r="C211" s="13" t="s">
        <v>95</v>
      </c>
      <c r="D211" s="14">
        <f>SUM(D6,D127)</f>
        <v>913139.17021000001</v>
      </c>
    </row>
  </sheetData>
  <mergeCells count="7">
    <mergeCell ref="E1:F1"/>
    <mergeCell ref="A2:D2"/>
    <mergeCell ref="B3:B4"/>
    <mergeCell ref="C3:C4"/>
    <mergeCell ref="A3:A4"/>
    <mergeCell ref="D3:D4"/>
    <mergeCell ref="C1:D1"/>
  </mergeCells>
  <pageMargins left="0.70866141732283472" right="0.70866141732283472" top="0.74803149606299213" bottom="0.74803149606299213" header="0.31496062992125984" footer="0.31496062992125984"/>
  <pageSetup paperSize="9" scale="85" orientation="portrait" horizontalDpi="180" verticalDpi="180" r:id="rId1"/>
  <colBreaks count="1" manualBreakCount="1">
    <brk id="5" max="210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2020-11-25T05:07:04Z</dcterms:modified>
</cp:coreProperties>
</file>