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29" i="1"/>
  <c r="D59"/>
  <c r="E60"/>
  <c r="E59" s="1"/>
  <c r="D60"/>
  <c r="E122" l="1"/>
  <c r="D122"/>
  <c r="E120"/>
  <c r="D120"/>
  <c r="E118"/>
  <c r="D118"/>
  <c r="E115"/>
  <c r="D115"/>
  <c r="E113"/>
  <c r="D113"/>
  <c r="E111"/>
  <c r="D111"/>
  <c r="E109"/>
  <c r="D109"/>
  <c r="E107"/>
  <c r="D107"/>
  <c r="E105"/>
  <c r="D105"/>
  <c r="E103"/>
  <c r="D103"/>
  <c r="E28"/>
  <c r="D15"/>
  <c r="E15"/>
  <c r="E171"/>
  <c r="E170" s="1"/>
  <c r="D171"/>
  <c r="D170" s="1"/>
  <c r="D145"/>
  <c r="E147"/>
  <c r="D147"/>
  <c r="E145"/>
  <c r="D117" l="1"/>
  <c r="D131"/>
  <c r="E117"/>
  <c r="E87"/>
  <c r="D87"/>
  <c r="D81" s="1"/>
  <c r="E131"/>
  <c r="E21"/>
  <c r="D21"/>
  <c r="E19"/>
  <c r="D19"/>
  <c r="E17"/>
  <c r="D17"/>
  <c r="E81" l="1"/>
  <c r="E129"/>
  <c r="E42"/>
  <c r="E156"/>
  <c r="D156"/>
  <c r="E168"/>
  <c r="E167" s="1"/>
  <c r="E165"/>
  <c r="E164" s="1"/>
  <c r="E162"/>
  <c r="E160"/>
  <c r="E158"/>
  <c r="E154"/>
  <c r="E152"/>
  <c r="E150"/>
  <c r="E142"/>
  <c r="E140"/>
  <c r="E138"/>
  <c r="E136"/>
  <c r="E134"/>
  <c r="E132"/>
  <c r="E127"/>
  <c r="E126" s="1"/>
  <c r="E102"/>
  <c r="E100"/>
  <c r="E97"/>
  <c r="E95"/>
  <c r="E93"/>
  <c r="E91"/>
  <c r="E84"/>
  <c r="E82"/>
  <c r="E79"/>
  <c r="E77"/>
  <c r="E74"/>
  <c r="E73" s="1"/>
  <c r="E70"/>
  <c r="E69" s="1"/>
  <c r="E68" s="1"/>
  <c r="E66"/>
  <c r="E63" s="1"/>
  <c r="E62" s="1"/>
  <c r="E57"/>
  <c r="E54" s="1"/>
  <c r="E53" s="1"/>
  <c r="E55"/>
  <c r="E51"/>
  <c r="E49" s="1"/>
  <c r="E47"/>
  <c r="E44"/>
  <c r="E39"/>
  <c r="E36"/>
  <c r="E34"/>
  <c r="E31"/>
  <c r="E25"/>
  <c r="E13"/>
  <c r="E8"/>
  <c r="E7" s="1"/>
  <c r="D39"/>
  <c r="D138"/>
  <c r="E76" l="1"/>
  <c r="E72" s="1"/>
  <c r="E41"/>
  <c r="E38" s="1"/>
  <c r="E24"/>
  <c r="E23" s="1"/>
  <c r="E149"/>
  <c r="E125" s="1"/>
  <c r="E124" s="1"/>
  <c r="E46"/>
  <c r="D136"/>
  <c r="E6" l="1"/>
  <c r="D91"/>
  <c r="D84"/>
  <c r="D82"/>
  <c r="D66"/>
  <c r="D63" s="1"/>
  <c r="D62" s="1"/>
  <c r="D31"/>
  <c r="D132"/>
  <c r="D142"/>
  <c r="D8"/>
  <c r="D7" s="1"/>
  <c r="D13"/>
  <c r="D25"/>
  <c r="D28"/>
  <c r="D34"/>
  <c r="D36"/>
  <c r="D42"/>
  <c r="D44"/>
  <c r="D47"/>
  <c r="D51"/>
  <c r="D49" s="1"/>
  <c r="D55"/>
  <c r="D57"/>
  <c r="D70"/>
  <c r="D69" s="1"/>
  <c r="D68" s="1"/>
  <c r="D74"/>
  <c r="D73" s="1"/>
  <c r="D77"/>
  <c r="D79"/>
  <c r="D93"/>
  <c r="D95"/>
  <c r="D97"/>
  <c r="D100"/>
  <c r="D102"/>
  <c r="D127"/>
  <c r="D126" s="1"/>
  <c r="D134"/>
  <c r="D140"/>
  <c r="D150"/>
  <c r="D152"/>
  <c r="D154"/>
  <c r="D158"/>
  <c r="D160"/>
  <c r="D162"/>
  <c r="D165"/>
  <c r="D164" s="1"/>
  <c r="D168"/>
  <c r="D167" s="1"/>
  <c r="D54" l="1"/>
  <c r="D53" s="1"/>
  <c r="E173"/>
  <c r="D41"/>
  <c r="D38" s="1"/>
  <c r="D24"/>
  <c r="D23" s="1"/>
  <c r="D46"/>
  <c r="D149"/>
  <c r="D125" s="1"/>
  <c r="D76"/>
  <c r="D72" s="1"/>
  <c r="D124" l="1"/>
  <c r="D6"/>
  <c r="D173" l="1"/>
</calcChain>
</file>

<file path=xl/sharedStrings.xml><?xml version="1.0" encoding="utf-8"?>
<sst xmlns="http://schemas.openxmlformats.org/spreadsheetml/2006/main" count="313" uniqueCount="308">
  <si>
    <t>НАЛОГОВЫЕ  И  НЕНАЛОГОВЫЕ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</si>
  <si>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</si>
  <si>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</si>
  <si>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</si>
  <si>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</si>
  <si>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</si>
  <si>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</si>
  <si>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</si>
  <si>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</si>
  <si>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</si>
  <si>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</si>
  <si>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</si>
  <si>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</si>
  <si>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 НА СОВОКУПНЫЙ ДОХОД</t>
  </si>
  <si>
    <t>Налог, взимаемый в связи  с  применением 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</si>
  <si>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</si>
  <si>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</si>
  <si>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</si>
  <si>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</si>
  <si>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</si>
  <si>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</si>
  <si>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</si>
  <si>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</si>
  <si>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 НА 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</si>
  <si>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</si>
  <si>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</si>
  <si>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</si>
  <si>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</si>
  <si>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</si>
  <si>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</si>
  <si>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</si>
  <si>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  ПОШЛИНА</t>
  </si>
  <si>
    <t>Государственная  пошлина  по  делам, рассматриваемым в судах общей юрисдикции, 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</si>
  <si>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</si>
  <si>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</si>
  <si>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</si>
  <si>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</si>
  <si>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</si>
  <si>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</si>
  <si>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</si>
  <si>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</si>
  <si>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</si>
  <si>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</si>
  <si>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</si>
  <si>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</si>
  <si>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&lt;7&gt;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</si>
  <si>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</si>
  <si>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</si>
  <si>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</si>
  <si>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</si>
  <si>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</si>
  <si>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</si>
  <si>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 имущества,  находящегося  в государственной и муниципальной собственности (за исключением движимого имущества бюджетных и  автономных  учреждений, а также имущества государственных  и  муниципальных 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</si>
  <si>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</si>
  <si>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</si>
  <si>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</si>
  <si>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</si>
  <si>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</si>
  <si>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</si>
  <si>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</si>
  <si>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 ВОЗМЕЩЕНИЕ  УЩЕРБА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</si>
  <si>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</si>
  <si>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</si>
  <si>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</si>
  <si>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</si>
  <si>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</si>
  <si>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БЕЗВОЗМЕЗДНЫЕ 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</si>
  <si>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</si>
  <si>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</si>
  <si>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</si>
  <si>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</si>
  <si>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 (межбюджетные субсидии)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</si>
  <si>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</si>
  <si>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</si>
  <si>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Субсидии 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</si>
  <si>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</si>
  <si>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Прочие  субсидии  </t>
  </si>
  <si>
    <t>Прочие  субсидии 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</si>
  <si>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</si>
  <si>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</si>
  <si>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</si>
  <si>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</si>
  <si>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 бюджетам городских округов  на выполнение передаваемых полномочий субъектов Российской Федерации</t>
  </si>
  <si>
    <t>Субвенции  бюджетам на осуществление первичного воинского учета на территориях, где отсутствуют военные комиссариаты</t>
  </si>
  <si>
    <t>Субвенции  бюджетам 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</si>
  <si>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</si>
  <si>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 бюджетам 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</si>
  <si>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оплату  жилищно-коммунальных услуг отдельным категориям граждан</t>
  </si>
  <si>
    <t>Субвенции бюджетам городских округов на оплату жилищно – коммунальных услуг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</si>
  <si>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</si>
  <si>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</si>
  <si>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Прочие субвенции</t>
  </si>
  <si>
    <t>Прочие субвенции бюджетам городских округов</t>
  </si>
  <si>
    <t>Иные  межбюджетные 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</si>
  <si>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</si>
  <si>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</si>
  <si>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ВОЗВРАТ 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</si>
  <si>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</si>
  <si>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</si>
  <si>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 ДОХОДОВ</t>
  </si>
  <si>
    <t>Номер строки</t>
  </si>
  <si>
    <t>Сумма,                                                                       в тысячах                                                                                                                                                                                               рублей</t>
  </si>
  <si>
    <t>Налог, взимаемый в связи  с  применением  патентной системы налогообложения</t>
  </si>
  <si>
    <t>00010102010010000110</t>
  </si>
  <si>
    <t>00010102020010000110</t>
  </si>
  <si>
    <t>00010102030010000110</t>
  </si>
  <si>
    <t>00010102040010000110</t>
  </si>
  <si>
    <t>00010302230010000110</t>
  </si>
  <si>
    <t>00010302240010000110</t>
  </si>
  <si>
    <t>00010302250010000110</t>
  </si>
  <si>
    <t>00010302260010000110</t>
  </si>
  <si>
    <t>00010501010010000110</t>
  </si>
  <si>
    <t>00010501011010000110</t>
  </si>
  <si>
    <t>00010501012010000110</t>
  </si>
  <si>
    <t>00010501020010000110</t>
  </si>
  <si>
    <t>00010501021010000110</t>
  </si>
  <si>
    <t>00010501050010000110</t>
  </si>
  <si>
    <t>00010502000020000110</t>
  </si>
  <si>
    <t>00010502010020000110</t>
  </si>
  <si>
    <t>00010503010010000110</t>
  </si>
  <si>
    <t>00010504010020000110</t>
  </si>
  <si>
    <t>00010601020040000110</t>
  </si>
  <si>
    <t>00010606030000000110</t>
  </si>
  <si>
    <t>00010606032040000110</t>
  </si>
  <si>
    <t>00010606040000000110</t>
  </si>
  <si>
    <t>00010606042040000110</t>
  </si>
  <si>
    <t>00010803010010000110</t>
  </si>
  <si>
    <t>00010807170010000110</t>
  </si>
  <si>
    <t>00010807173010000110</t>
  </si>
  <si>
    <t>00011105010000000120</t>
  </si>
  <si>
    <t>00011105012040000120</t>
  </si>
  <si>
    <t>00011105070000000120</t>
  </si>
  <si>
    <t>00011105074040000120</t>
  </si>
  <si>
    <t>00011201010010000120</t>
  </si>
  <si>
    <t>00011201030010000120</t>
  </si>
  <si>
    <t>00011201040010000120</t>
  </si>
  <si>
    <t>00011300000000000000</t>
  </si>
  <si>
    <t>00011302000000000130</t>
  </si>
  <si>
    <t>00011302990000000130</t>
  </si>
  <si>
    <t>00011302994040000130</t>
  </si>
  <si>
    <t>00011402000000000000</t>
  </si>
  <si>
    <t>00011402040040000410</t>
  </si>
  <si>
    <t>00011402043040000410</t>
  </si>
  <si>
    <t>00011406010000000430</t>
  </si>
  <si>
    <t>00011406012040000430</t>
  </si>
  <si>
    <t>00011406020000000430</t>
  </si>
  <si>
    <t>00011406024040000430</t>
  </si>
  <si>
    <t>00011603000000000140</t>
  </si>
  <si>
    <t>00011603010010000140</t>
  </si>
  <si>
    <t>00011608000010000140</t>
  </si>
  <si>
    <t>00011608010010000140</t>
  </si>
  <si>
    <t>00011608020010000140</t>
  </si>
  <si>
    <t>00020225027000000151</t>
  </si>
  <si>
    <t>00020225027040000151</t>
  </si>
  <si>
    <t>00020225527000000151</t>
  </si>
  <si>
    <t>00020225527040000151</t>
  </si>
  <si>
    <t>00020235462000000151</t>
  </si>
  <si>
    <t>00020235462040000151</t>
  </si>
  <si>
    <t>00020240000000000151</t>
  </si>
  <si>
    <t>00020249999000000151</t>
  </si>
  <si>
    <t>00020249999040000151</t>
  </si>
  <si>
    <t>00021900000000000000</t>
  </si>
  <si>
    <t>00021900000040000151</t>
  </si>
  <si>
    <t>00021960010040000151</t>
  </si>
  <si>
    <t>00020225567000000151</t>
  </si>
  <si>
    <t>Субсидии бюджетам на реализацию мероприятий по устойчивому развитию сельских территорий</t>
  </si>
  <si>
    <t>00020225567040000151</t>
  </si>
  <si>
    <t>Субсидии бюджетам городских округов на реализацию мероприятий по устойчивому развитию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</si>
  <si>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</si>
  <si>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</si>
  <si>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00020220077000000151</t>
  </si>
  <si>
    <t>00020220077040000151</t>
  </si>
  <si>
    <t>ДОХОДЫ ОТ ОКАЗАНИЯ ПЛАТНЫХ УСЛУГ (РАБОТ) И КОМПЕНСАЦИИ ЗАТРАТ ГОСУДАРСТВА</t>
  </si>
  <si>
    <t>00010502020020000110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</si>
  <si>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</si>
  <si>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00011201041010000120</t>
  </si>
  <si>
    <t>Плата  за  размещение отходов  производства</t>
  </si>
  <si>
    <t>00020225127000000151</t>
  </si>
  <si>
    <t>Субсидии бюджетам на реализацию мероприятий по поэтапному внедрению Всероссийского физкультурно-спортивного комплекса "Готов к труду и обороне" (ГТО)</t>
  </si>
  <si>
    <t>00020225127040000151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</si>
  <si>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</si>
  <si>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00020225497000000151</t>
  </si>
  <si>
    <t>Субсидии бюджетам на реализацию мероприятий по обеспечению жильем молодых семей</t>
  </si>
  <si>
    <t>00020225497040000151</t>
  </si>
  <si>
    <t>Субсидии бюджетам городских округов на реализацию мероприятий по обеспечению жильем молодых семей</t>
  </si>
  <si>
    <t>00020215001040000150</t>
  </si>
  <si>
    <t>00020229999000000150</t>
  </si>
  <si>
    <t>00020220000000000150</t>
  </si>
  <si>
    <t>00020229999040000150</t>
  </si>
  <si>
    <t>00020230022040000150</t>
  </si>
  <si>
    <t>00020230024040000150</t>
  </si>
  <si>
    <t>00020235118040000150</t>
  </si>
  <si>
    <t>00020235120040000150</t>
  </si>
  <si>
    <t>00020235250040000150</t>
  </si>
  <si>
    <t>00020239999040000150</t>
  </si>
  <si>
    <t>Административные штрафы, установленные Кодексом Российской Федерации об административных правонарушениях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</si>
  <si>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</si>
  <si>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</si>
  <si>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Дотации бюджетам на поддержку мер по обеспечению сбалансированности бюджетов</t>
  </si>
  <si>
    <t>00020215002040000150</t>
  </si>
  <si>
    <t>Дотации бюджетам городских округов на поддержку мер по обеспечению сбалансированности бюджетов</t>
  </si>
  <si>
    <t xml:space="preserve">00010302231010000110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</si>
  <si>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</si>
  <si>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</si>
  <si>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</si>
  <si>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</si>
  <si>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</si>
  <si>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</si>
  <si>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</si>
  <si>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00020225576000000150</t>
  </si>
  <si>
    <t>00020225576040000150</t>
  </si>
  <si>
    <t>Субсидии  бюджетам  на обеспечение комплексного развития сельских территорий</t>
  </si>
  <si>
    <t>Субсидии  бюджетам городских округов на обеспечение комплексного развития сельских территорий</t>
  </si>
  <si>
    <t>00020245303040000150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</si>
  <si>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</si>
  <si>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</si>
  <si>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</si>
  <si>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00020240000000000150</t>
  </si>
  <si>
    <t>Иные межбюджетные трансферты</t>
  </si>
  <si>
    <t>Свод  доходов  бюджета  Шалинского  городского  округа на плановый период  2022 и 2023  годов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</si>
  <si>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</si>
  <si>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</si>
  <si>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</si>
  <si>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</si>
  <si>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</si>
  <si>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</si>
  <si>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</si>
  <si>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</si>
  <si>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</si>
  <si>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</si>
  <si>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</si>
  <si>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</si>
  <si>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</si>
  <si>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</si>
  <si>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</si>
  <si>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</si>
  <si>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</si>
  <si>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</si>
  <si>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</si>
  <si>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</si>
  <si>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</si>
  <si>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</si>
  <si>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</si>
  <si>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</si>
  <si>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</si>
  <si>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00011610100000000140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</si>
  <si>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</si>
  <si>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00011610100040000140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</si>
  <si>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</si>
  <si>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</si>
  <si>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</si>
  <si>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</si>
  <si>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</si>
  <si>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</si>
  <si>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</si>
  <si>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</si>
  <si>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00010807150010000110</t>
  </si>
  <si>
    <t>Государственная пошлина за выдачу разрешения на установку рекламной конструкции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</si>
  <si>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</si>
  <si>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</si>
  <si>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</si>
  <si>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</si>
  <si>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</si>
  <si>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                                            к решению Думы Шалинского городского округа                                     от    .12.2020 года №</t>
  </si>
  <si>
    <t>000 1 00 00000 00 0000 000</t>
  </si>
  <si>
    <t>000 1 01 00000 00 0000 000</t>
  </si>
  <si>
    <t>000 1 01 02000 01 0000 110</t>
  </si>
  <si>
    <t xml:space="preserve">000 1 03 00000 00 0000 000 </t>
  </si>
  <si>
    <t xml:space="preserve">000 1 03 02000 01 0000 110 </t>
  </si>
  <si>
    <t>000 1 05 00000 00 0000 000</t>
  </si>
  <si>
    <t>000 1 05 01000 00 0000 110</t>
  </si>
  <si>
    <t>000 1 05 03000 01 0000 110</t>
  </si>
  <si>
    <t>000 1 05 04000 02 0000 110</t>
  </si>
  <si>
    <t>000 1 06  00000 00 0000 000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</si>
  <si>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</si>
  <si>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</si>
  <si>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</si>
  <si>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</si>
  <si>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</si>
  <si>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</si>
  <si>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</si>
  <si>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000 1 11 09000 00 0000 120</t>
  </si>
  <si>
    <t>000 1 12 00000 00 0000 000</t>
  </si>
  <si>
    <t>000  1 12 01000 01 0000 120</t>
  </si>
  <si>
    <t>000 1 14 00000 00 0000 000</t>
  </si>
  <si>
    <t>000 1 14 06000 00 0000 430</t>
  </si>
  <si>
    <t>000 1 16 00000 00 0000 000</t>
  </si>
  <si>
    <t>000 1 16 01000 01 0000 140</t>
  </si>
  <si>
    <t>000 1 16 02000 02 0000 140</t>
  </si>
  <si>
    <t>000 1 16 07090 00 0000 140</t>
  </si>
  <si>
    <t>000 1 16 10000 00 0000 140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</si>
  <si>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</si>
  <si>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</si>
  <si>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</si>
  <si>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</si>
  <si>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</si>
  <si>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000 2 02 15002 00 0000 150</t>
  </si>
  <si>
    <t>000 2 02 30000 00 0000 150</t>
  </si>
  <si>
    <t>000 2 02 30022 00 0000 150</t>
  </si>
  <si>
    <t>000 2 02 30024 00 0000 150</t>
  </si>
  <si>
    <t>000 2 02 35118 00 0000 150</t>
  </si>
  <si>
    <t>000 2 02 35120 00 0000 150</t>
  </si>
  <si>
    <t>000 2 02 35250 00 0000 150</t>
  </si>
  <si>
    <t>000 2 02 39999 00 0000 150</t>
  </si>
  <si>
    <t>Код классификации доходов бюджета округа</t>
  </si>
  <si>
    <t xml:space="preserve">Наименование  доходов бюджета </t>
  </si>
  <si>
    <t>на 2022 год</t>
  </si>
  <si>
    <t>на 2023 год</t>
  </si>
</sst>
</file>

<file path=xl/styles.xml><?xml version="1.0" encoding="utf-8"?>
<styleSheet xmlns="http://schemas.openxmlformats.org/spreadsheetml/2006/main">
  <numFmts count="1">
    <numFmt numFmtId="164" formatCode="0.00000"/>
  </numFmts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164" fontId="2" fillId="0" borderId="0" xfId="0" applyNumberFormat="1" applyFont="1"/>
    <xf numFmtId="49" fontId="0" fillId="0" borderId="0" xfId="0" applyNumberForma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9" fontId="7" fillId="2" borderId="0" xfId="0" applyNumberFormat="1" applyFont="1" applyFill="1" applyBorder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3"/>
  <sheetViews>
    <sheetView tabSelected="1" topLeftCell="A152" workbookViewId="0">
      <selection activeCell="H158" sqref="H158"/>
    </sheetView>
  </sheetViews>
  <sheetFormatPr defaultRowHeight="15"/>
  <cols>
    <col min="1" max="1" width="4" customWidth="1"/>
    <col min="2" max="2" width="27.7109375" style="4" customWidth="1"/>
    <col min="3" max="3" width="25.28515625" style="1" customWidth="1"/>
    <col min="4" max="4" width="16" customWidth="1"/>
    <col min="5" max="5" width="16.140625" customWidth="1"/>
    <col min="6" max="6" width="9.85546875" customWidth="1"/>
  </cols>
  <sheetData>
    <row r="1" spans="1:5" ht="72" customHeight="1">
      <c r="A1" s="6"/>
      <c r="B1" s="6"/>
      <c r="C1" s="6"/>
      <c r="D1" s="22" t="s">
        <v>263</v>
      </c>
      <c r="E1" s="23"/>
    </row>
    <row r="2" spans="1:5" ht="36" customHeight="1" thickBot="1">
      <c r="A2" s="26" t="s">
        <v>219</v>
      </c>
      <c r="B2" s="27"/>
      <c r="C2" s="27"/>
      <c r="D2" s="27"/>
      <c r="E2" s="9"/>
    </row>
    <row r="3" spans="1:5" ht="43.5" customHeight="1" thickBot="1">
      <c r="A3" s="30" t="s">
        <v>100</v>
      </c>
      <c r="B3" s="28" t="s">
        <v>304</v>
      </c>
      <c r="C3" s="29" t="s">
        <v>305</v>
      </c>
      <c r="D3" s="24" t="s">
        <v>101</v>
      </c>
      <c r="E3" s="25"/>
    </row>
    <row r="4" spans="1:5" ht="48.75" customHeight="1" thickBot="1">
      <c r="A4" s="30"/>
      <c r="B4" s="28"/>
      <c r="C4" s="29"/>
      <c r="D4" s="21" t="s">
        <v>306</v>
      </c>
      <c r="E4" s="21" t="s">
        <v>307</v>
      </c>
    </row>
    <row r="5" spans="1:5" ht="17.25" customHeight="1" thickBot="1">
      <c r="A5" s="7">
        <v>1</v>
      </c>
      <c r="B5" s="8">
        <v>2</v>
      </c>
      <c r="C5" s="7">
        <v>3</v>
      </c>
      <c r="D5" s="7">
        <v>4</v>
      </c>
      <c r="E5" s="7">
        <v>5</v>
      </c>
    </row>
    <row r="6" spans="1:5" ht="54" customHeight="1" thickBot="1">
      <c r="A6" s="7">
        <v>1</v>
      </c>
      <c r="B6" s="10" t="s">
        <v>264</v>
      </c>
      <c r="C6" s="11" t="s">
        <v>0</v>
      </c>
      <c r="D6" s="12">
        <f>SUM(D7,D13,D23,D38,D46,D53,D62,D68,D72,D81)</f>
        <v>297061.21020999999</v>
      </c>
      <c r="E6" s="12">
        <f>SUM(E7,E13,E23,E38,E46,E53,E62,E68,E72,E81)</f>
        <v>311673.08020999999</v>
      </c>
    </row>
    <row r="7" spans="1:5" s="2" customFormat="1" ht="36.75" customHeight="1" thickBot="1">
      <c r="A7" s="3">
        <v>2</v>
      </c>
      <c r="B7" s="13" t="s">
        <v>265</v>
      </c>
      <c r="C7" s="14" t="s">
        <v>1</v>
      </c>
      <c r="D7" s="15">
        <f>D8</f>
        <v>194500</v>
      </c>
      <c r="E7" s="15">
        <f>E8</f>
        <v>203447</v>
      </c>
    </row>
    <row r="8" spans="1:5" s="2" customFormat="1" ht="39.75" customHeight="1" thickBot="1">
      <c r="A8" s="3">
        <v>3</v>
      </c>
      <c r="B8" s="13" t="s">
        <v>266</v>
      </c>
      <c r="C8" s="14" t="s">
        <v>2</v>
      </c>
      <c r="D8" s="15">
        <f>SUM(D9,D10,D11,D12)</f>
        <v>194500</v>
      </c>
      <c r="E8" s="15">
        <f>SUM(E9,E10,E11,E12)</f>
        <v>203447</v>
      </c>
    </row>
    <row r="9" spans="1:5" s="2" customFormat="1" ht="189" hidden="1" customHeight="1" thickBot="1">
      <c r="A9" s="3"/>
      <c r="B9" s="16" t="s">
        <v>103</v>
      </c>
      <c r="C9" s="14" t="s">
        <v>3</v>
      </c>
      <c r="D9" s="15">
        <v>187200</v>
      </c>
      <c r="E9" s="15">
        <v>193147</v>
      </c>
    </row>
    <row r="10" spans="1:5" s="2" customFormat="1" ht="279.75" hidden="1" customHeight="1" thickBot="1">
      <c r="A10" s="3"/>
      <c r="B10" s="13" t="s">
        <v>104</v>
      </c>
      <c r="C10" s="14" t="s">
        <v>4</v>
      </c>
      <c r="D10" s="15">
        <v>3500</v>
      </c>
      <c r="E10" s="15">
        <v>4500</v>
      </c>
    </row>
    <row r="11" spans="1:5" s="2" customFormat="1" ht="107.25" hidden="1" customHeight="1" thickBot="1">
      <c r="A11" s="3"/>
      <c r="B11" s="13" t="s">
        <v>105</v>
      </c>
      <c r="C11" s="14" t="s">
        <v>5</v>
      </c>
      <c r="D11" s="15">
        <v>1500</v>
      </c>
      <c r="E11" s="15">
        <v>2500</v>
      </c>
    </row>
    <row r="12" spans="1:5" s="2" customFormat="1" ht="216" hidden="1" customHeight="1" thickBot="1">
      <c r="A12" s="3"/>
      <c r="B12" s="13" t="s">
        <v>106</v>
      </c>
      <c r="C12" s="14" t="s">
        <v>6</v>
      </c>
      <c r="D12" s="15">
        <v>2300</v>
      </c>
      <c r="E12" s="15">
        <v>3300</v>
      </c>
    </row>
    <row r="13" spans="1:5" s="2" customFormat="1" ht="102.75" customHeight="1" thickBot="1">
      <c r="A13" s="3">
        <v>4</v>
      </c>
      <c r="B13" s="13" t="s">
        <v>267</v>
      </c>
      <c r="C13" s="14" t="s">
        <v>7</v>
      </c>
      <c r="D13" s="15">
        <f>D14</f>
        <v>71021.429999999993</v>
      </c>
      <c r="E13" s="15">
        <f>E14</f>
        <v>75495.100000000006</v>
      </c>
    </row>
    <row r="14" spans="1:5" s="2" customFormat="1" ht="84.75" customHeight="1" thickBot="1">
      <c r="A14" s="3">
        <v>5</v>
      </c>
      <c r="B14" s="13" t="s">
        <v>268</v>
      </c>
      <c r="C14" s="14" t="s">
        <v>8</v>
      </c>
      <c r="D14" s="15">
        <v>71021.429999999993</v>
      </c>
      <c r="E14" s="15">
        <v>75495.100000000006</v>
      </c>
    </row>
    <row r="15" spans="1:5" s="2" customFormat="1" ht="1.5" hidden="1" customHeight="1" thickBot="1">
      <c r="A15" s="3"/>
      <c r="B15" s="13" t="s">
        <v>107</v>
      </c>
      <c r="C15" s="14" t="s">
        <v>9</v>
      </c>
      <c r="D15" s="15">
        <f>D16</f>
        <v>33856.985220000002</v>
      </c>
      <c r="E15" s="15">
        <f>E16</f>
        <v>33856.985220000002</v>
      </c>
    </row>
    <row r="16" spans="1:5" s="2" customFormat="1" ht="281.25" hidden="1" customHeight="1" thickBot="1">
      <c r="A16" s="3"/>
      <c r="B16" s="17" t="s">
        <v>201</v>
      </c>
      <c r="C16" s="18" t="s">
        <v>202</v>
      </c>
      <c r="D16" s="15">
        <v>33856.985220000002</v>
      </c>
      <c r="E16" s="15">
        <v>33856.985220000002</v>
      </c>
    </row>
    <row r="17" spans="1:5" s="2" customFormat="1" ht="216.75" hidden="1" customHeight="1" thickBot="1">
      <c r="A17" s="3"/>
      <c r="B17" s="13" t="s">
        <v>108</v>
      </c>
      <c r="C17" s="14" t="s">
        <v>10</v>
      </c>
      <c r="D17" s="15">
        <f>D18</f>
        <v>166.93457000000001</v>
      </c>
      <c r="E17" s="15">
        <f>E18</f>
        <v>166.93457000000001</v>
      </c>
    </row>
    <row r="18" spans="1:5" s="2" customFormat="1" ht="324.75" hidden="1" customHeight="1" thickBot="1">
      <c r="A18" s="3"/>
      <c r="B18" s="17" t="s">
        <v>203</v>
      </c>
      <c r="C18" s="18" t="s">
        <v>204</v>
      </c>
      <c r="D18" s="15">
        <v>166.93457000000001</v>
      </c>
      <c r="E18" s="15">
        <v>166.93457000000001</v>
      </c>
    </row>
    <row r="19" spans="1:5" s="2" customFormat="1" ht="177.75" hidden="1" customHeight="1" thickBot="1">
      <c r="A19" s="3"/>
      <c r="B19" s="13" t="s">
        <v>109</v>
      </c>
      <c r="C19" s="14" t="s">
        <v>11</v>
      </c>
      <c r="D19" s="15">
        <f>D20</f>
        <v>43831.288249999998</v>
      </c>
      <c r="E19" s="15">
        <f>E20</f>
        <v>43831.288249999998</v>
      </c>
    </row>
    <row r="20" spans="1:5" s="2" customFormat="1" ht="276.75" hidden="1" customHeight="1" thickBot="1">
      <c r="A20" s="3"/>
      <c r="B20" s="17" t="s">
        <v>205</v>
      </c>
      <c r="C20" s="18" t="s">
        <v>206</v>
      </c>
      <c r="D20" s="15">
        <v>43831.288249999998</v>
      </c>
      <c r="E20" s="15">
        <v>43831.288249999998</v>
      </c>
    </row>
    <row r="21" spans="1:5" s="2" customFormat="1" ht="168.75" hidden="1" customHeight="1" thickBot="1">
      <c r="A21" s="3"/>
      <c r="B21" s="13" t="s">
        <v>110</v>
      </c>
      <c r="C21" s="14" t="s">
        <v>12</v>
      </c>
      <c r="D21" s="15">
        <f>D22</f>
        <v>-4297.2475599999998</v>
      </c>
      <c r="E21" s="15">
        <f>E22</f>
        <v>-4297.2475599999998</v>
      </c>
    </row>
    <row r="22" spans="1:5" s="2" customFormat="1" ht="282.75" hidden="1" customHeight="1" thickBot="1">
      <c r="A22" s="3"/>
      <c r="B22" s="17" t="s">
        <v>207</v>
      </c>
      <c r="C22" s="18" t="s">
        <v>208</v>
      </c>
      <c r="D22" s="15">
        <v>-4297.2475599999998</v>
      </c>
      <c r="E22" s="15">
        <v>-4297.2475599999998</v>
      </c>
    </row>
    <row r="23" spans="1:5" s="2" customFormat="1" ht="54" customHeight="1" thickBot="1">
      <c r="A23" s="3">
        <v>6</v>
      </c>
      <c r="B23" s="13" t="s">
        <v>269</v>
      </c>
      <c r="C23" s="14" t="s">
        <v>13</v>
      </c>
      <c r="D23" s="15">
        <f>SUM(D24,D31,D34,D36)</f>
        <v>5478</v>
      </c>
      <c r="E23" s="15">
        <f>SUM(E24,E31,E34,E36)</f>
        <v>5890</v>
      </c>
    </row>
    <row r="24" spans="1:5" s="2" customFormat="1" ht="67.5" customHeight="1" thickBot="1">
      <c r="A24" s="3">
        <v>7</v>
      </c>
      <c r="B24" s="13" t="s">
        <v>270</v>
      </c>
      <c r="C24" s="14" t="s">
        <v>14</v>
      </c>
      <c r="D24" s="15">
        <f>SUM(D25,D28,D30)</f>
        <v>4600</v>
      </c>
      <c r="E24" s="15">
        <f>SUM(E25,E28,E30)</f>
        <v>4988</v>
      </c>
    </row>
    <row r="25" spans="1:5" s="2" customFormat="1" ht="82.5" hidden="1" customHeight="1" thickBot="1">
      <c r="A25" s="3"/>
      <c r="B25" s="13" t="s">
        <v>111</v>
      </c>
      <c r="C25" s="14" t="s">
        <v>15</v>
      </c>
      <c r="D25" s="15">
        <f>SUM(D26,D27)</f>
        <v>3450</v>
      </c>
      <c r="E25" s="15">
        <f>SUM(E26,E27)</f>
        <v>3688</v>
      </c>
    </row>
    <row r="26" spans="1:5" s="2" customFormat="1" ht="80.25" hidden="1" customHeight="1" thickBot="1">
      <c r="A26" s="3"/>
      <c r="B26" s="13" t="s">
        <v>112</v>
      </c>
      <c r="C26" s="14" t="s">
        <v>15</v>
      </c>
      <c r="D26" s="15">
        <v>3435</v>
      </c>
      <c r="E26" s="15">
        <v>3668</v>
      </c>
    </row>
    <row r="27" spans="1:5" s="2" customFormat="1" ht="118.5" hidden="1" customHeight="1" thickBot="1">
      <c r="A27" s="3"/>
      <c r="B27" s="13" t="s">
        <v>113</v>
      </c>
      <c r="C27" s="14" t="s">
        <v>16</v>
      </c>
      <c r="D27" s="15">
        <v>15</v>
      </c>
      <c r="E27" s="15">
        <v>20</v>
      </c>
    </row>
    <row r="28" spans="1:5" s="2" customFormat="1" ht="98.25" hidden="1" customHeight="1" thickBot="1">
      <c r="A28" s="3"/>
      <c r="B28" s="13" t="s">
        <v>114</v>
      </c>
      <c r="C28" s="14" t="s">
        <v>17</v>
      </c>
      <c r="D28" s="15">
        <f>D29</f>
        <v>1000</v>
      </c>
      <c r="E28" s="15">
        <f>E29</f>
        <v>1100</v>
      </c>
    </row>
    <row r="29" spans="1:5" s="2" customFormat="1" ht="156.75" hidden="1" customHeight="1" thickBot="1">
      <c r="A29" s="3"/>
      <c r="B29" s="13" t="s">
        <v>115</v>
      </c>
      <c r="C29" s="14" t="s">
        <v>18</v>
      </c>
      <c r="D29" s="15">
        <v>1000</v>
      </c>
      <c r="E29" s="15">
        <v>1100</v>
      </c>
    </row>
    <row r="30" spans="1:5" s="2" customFormat="1" ht="97.5" hidden="1" customHeight="1" thickBot="1">
      <c r="A30" s="3"/>
      <c r="B30" s="13" t="s">
        <v>116</v>
      </c>
      <c r="C30" s="14" t="s">
        <v>19</v>
      </c>
      <c r="D30" s="15">
        <v>150</v>
      </c>
      <c r="E30" s="15">
        <v>200</v>
      </c>
    </row>
    <row r="31" spans="1:5" s="2" customFormat="1" ht="52.5" hidden="1" customHeight="1" thickBot="1">
      <c r="A31" s="3"/>
      <c r="B31" s="13" t="s">
        <v>117</v>
      </c>
      <c r="C31" s="14" t="s">
        <v>20</v>
      </c>
      <c r="D31" s="15">
        <f>D32+D33</f>
        <v>0</v>
      </c>
      <c r="E31" s="15">
        <f>E32+E33</f>
        <v>0</v>
      </c>
    </row>
    <row r="32" spans="1:5" s="2" customFormat="1" ht="69" hidden="1" customHeight="1" thickBot="1">
      <c r="A32" s="3"/>
      <c r="B32" s="13" t="s">
        <v>118</v>
      </c>
      <c r="C32" s="14" t="s">
        <v>20</v>
      </c>
      <c r="D32" s="15">
        <v>0</v>
      </c>
      <c r="E32" s="15">
        <v>0</v>
      </c>
    </row>
    <row r="33" spans="1:5" s="2" customFormat="1" ht="111.75" hidden="1" customHeight="1" thickBot="1">
      <c r="A33" s="3"/>
      <c r="B33" s="13" t="s">
        <v>173</v>
      </c>
      <c r="C33" s="14" t="s">
        <v>174</v>
      </c>
      <c r="D33" s="15">
        <v>0</v>
      </c>
      <c r="E33" s="15">
        <v>0</v>
      </c>
    </row>
    <row r="34" spans="1:5" s="2" customFormat="1" ht="56.25" customHeight="1" thickBot="1">
      <c r="A34" s="3">
        <v>8</v>
      </c>
      <c r="B34" s="13" t="s">
        <v>271</v>
      </c>
      <c r="C34" s="14" t="s">
        <v>21</v>
      </c>
      <c r="D34" s="15">
        <f>D35</f>
        <v>680</v>
      </c>
      <c r="E34" s="15">
        <f>E35</f>
        <v>692</v>
      </c>
    </row>
    <row r="35" spans="1:5" s="2" customFormat="1" ht="47.25" hidden="1" customHeight="1" thickBot="1">
      <c r="A35" s="3"/>
      <c r="B35" s="13" t="s">
        <v>119</v>
      </c>
      <c r="C35" s="14" t="s">
        <v>21</v>
      </c>
      <c r="D35" s="15">
        <v>680</v>
      </c>
      <c r="E35" s="15">
        <v>692</v>
      </c>
    </row>
    <row r="36" spans="1:5" s="2" customFormat="1" ht="71.25" customHeight="1" thickBot="1">
      <c r="A36" s="3">
        <v>9</v>
      </c>
      <c r="B36" s="13" t="s">
        <v>272</v>
      </c>
      <c r="C36" s="14" t="s">
        <v>102</v>
      </c>
      <c r="D36" s="15">
        <f>D37</f>
        <v>198</v>
      </c>
      <c r="E36" s="15">
        <f>E37</f>
        <v>210</v>
      </c>
    </row>
    <row r="37" spans="1:5" s="2" customFormat="1" ht="83.25" hidden="1" customHeight="1" thickBot="1">
      <c r="A37" s="3"/>
      <c r="B37" s="13" t="s">
        <v>120</v>
      </c>
      <c r="C37" s="14" t="s">
        <v>22</v>
      </c>
      <c r="D37" s="15">
        <v>198</v>
      </c>
      <c r="E37" s="15">
        <v>210</v>
      </c>
    </row>
    <row r="38" spans="1:5" s="2" customFormat="1" ht="36" customHeight="1" thickBot="1">
      <c r="A38" s="3">
        <v>10</v>
      </c>
      <c r="B38" s="13" t="s">
        <v>273</v>
      </c>
      <c r="C38" s="14" t="s">
        <v>23</v>
      </c>
      <c r="D38" s="15">
        <f>SUM(D39,D41)</f>
        <v>12792</v>
      </c>
      <c r="E38" s="15">
        <f>SUM(E39,E41)</f>
        <v>13372</v>
      </c>
    </row>
    <row r="39" spans="1:5" s="2" customFormat="1" ht="39.75" customHeight="1" thickBot="1">
      <c r="A39" s="3">
        <v>11</v>
      </c>
      <c r="B39" s="13" t="s">
        <v>274</v>
      </c>
      <c r="C39" s="14" t="s">
        <v>24</v>
      </c>
      <c r="D39" s="15">
        <f>D40</f>
        <v>6582</v>
      </c>
      <c r="E39" s="15">
        <f>E40</f>
        <v>7083</v>
      </c>
    </row>
    <row r="40" spans="1:5" s="2" customFormat="1" ht="5.25" hidden="1" customHeight="1" thickBot="1">
      <c r="A40" s="3"/>
      <c r="B40" s="13" t="s">
        <v>121</v>
      </c>
      <c r="C40" s="14" t="s">
        <v>25</v>
      </c>
      <c r="D40" s="15">
        <v>6582</v>
      </c>
      <c r="E40" s="15">
        <v>7083</v>
      </c>
    </row>
    <row r="41" spans="1:5" s="2" customFormat="1" ht="33.75" customHeight="1" thickBot="1">
      <c r="A41" s="3">
        <v>12</v>
      </c>
      <c r="B41" s="13" t="s">
        <v>275</v>
      </c>
      <c r="C41" s="14" t="s">
        <v>26</v>
      </c>
      <c r="D41" s="15">
        <f>SUM(D42,D44)</f>
        <v>6210</v>
      </c>
      <c r="E41" s="15">
        <f>SUM(E42,E44)</f>
        <v>6289</v>
      </c>
    </row>
    <row r="42" spans="1:5" s="2" customFormat="1" ht="38.25" hidden="1" customHeight="1" thickBot="1">
      <c r="A42" s="3"/>
      <c r="B42" s="13" t="s">
        <v>122</v>
      </c>
      <c r="C42" s="14" t="s">
        <v>27</v>
      </c>
      <c r="D42" s="15">
        <f>D43</f>
        <v>2290</v>
      </c>
      <c r="E42" s="15">
        <f>E43</f>
        <v>2294</v>
      </c>
    </row>
    <row r="43" spans="1:5" s="2" customFormat="1" ht="86.25" hidden="1" customHeight="1" thickBot="1">
      <c r="A43" s="3"/>
      <c r="B43" s="13" t="s">
        <v>123</v>
      </c>
      <c r="C43" s="14" t="s">
        <v>28</v>
      </c>
      <c r="D43" s="15">
        <v>2290</v>
      </c>
      <c r="E43" s="15">
        <v>2294</v>
      </c>
    </row>
    <row r="44" spans="1:5" s="2" customFormat="1" ht="39.75" hidden="1" customHeight="1" thickBot="1">
      <c r="A44" s="3"/>
      <c r="B44" s="13" t="s">
        <v>124</v>
      </c>
      <c r="C44" s="14" t="s">
        <v>29</v>
      </c>
      <c r="D44" s="15">
        <f>D45</f>
        <v>3920</v>
      </c>
      <c r="E44" s="15">
        <f>E45</f>
        <v>3995</v>
      </c>
    </row>
    <row r="45" spans="1:5" s="2" customFormat="1" ht="96" hidden="1" customHeight="1" thickBot="1">
      <c r="A45" s="3"/>
      <c r="B45" s="13" t="s">
        <v>125</v>
      </c>
      <c r="C45" s="14" t="s">
        <v>30</v>
      </c>
      <c r="D45" s="15">
        <v>3920</v>
      </c>
      <c r="E45" s="15">
        <v>3995</v>
      </c>
    </row>
    <row r="46" spans="1:5" s="2" customFormat="1" ht="36.75" customHeight="1" thickBot="1">
      <c r="A46" s="3">
        <v>13</v>
      </c>
      <c r="B46" s="13" t="s">
        <v>276</v>
      </c>
      <c r="C46" s="14" t="s">
        <v>31</v>
      </c>
      <c r="D46" s="15">
        <f>SUM(D47,D49)</f>
        <v>3108.9478399999998</v>
      </c>
      <c r="E46" s="15">
        <f>SUM(E47,E49)</f>
        <v>3308.9478399999998</v>
      </c>
    </row>
    <row r="47" spans="1:5" s="2" customFormat="1" ht="87" customHeight="1" thickBot="1">
      <c r="A47" s="3">
        <v>14</v>
      </c>
      <c r="B47" s="13" t="s">
        <v>277</v>
      </c>
      <c r="C47" s="14" t="s">
        <v>32</v>
      </c>
      <c r="D47" s="15">
        <f>D48</f>
        <v>3100</v>
      </c>
      <c r="E47" s="15">
        <f>E48</f>
        <v>3300</v>
      </c>
    </row>
    <row r="48" spans="1:5" s="2" customFormat="1" ht="123.75" hidden="1" customHeight="1" thickBot="1">
      <c r="A48" s="3"/>
      <c r="B48" s="13" t="s">
        <v>126</v>
      </c>
      <c r="C48" s="14" t="s">
        <v>33</v>
      </c>
      <c r="D48" s="15">
        <v>3100</v>
      </c>
      <c r="E48" s="15">
        <v>3300</v>
      </c>
    </row>
    <row r="49" spans="1:5" s="2" customFormat="1" ht="107.25" customHeight="1" thickBot="1">
      <c r="A49" s="3">
        <v>15</v>
      </c>
      <c r="B49" s="13" t="s">
        <v>278</v>
      </c>
      <c r="C49" s="14" t="s">
        <v>34</v>
      </c>
      <c r="D49" s="15">
        <f>D50+D51</f>
        <v>8.9478399999999993</v>
      </c>
      <c r="E49" s="15">
        <f>E50+E51</f>
        <v>8.9478399999999993</v>
      </c>
    </row>
    <row r="50" spans="1:5" s="2" customFormat="1" ht="1.5" hidden="1" customHeight="1" thickBot="1">
      <c r="A50" s="3"/>
      <c r="B50" s="13" t="s">
        <v>256</v>
      </c>
      <c r="C50" s="14" t="s">
        <v>257</v>
      </c>
      <c r="D50" s="15">
        <v>5</v>
      </c>
      <c r="E50" s="15">
        <v>5</v>
      </c>
    </row>
    <row r="51" spans="1:5" s="2" customFormat="1" ht="138" hidden="1" customHeight="1" thickBot="1">
      <c r="A51" s="3"/>
      <c r="B51" s="13" t="s">
        <v>127</v>
      </c>
      <c r="C51" s="14" t="s">
        <v>35</v>
      </c>
      <c r="D51" s="15">
        <f>D52</f>
        <v>3.9478399999999998</v>
      </c>
      <c r="E51" s="15">
        <f>E52</f>
        <v>3.9478399999999998</v>
      </c>
    </row>
    <row r="52" spans="1:5" s="2" customFormat="1" ht="216" hidden="1" customHeight="1" thickBot="1">
      <c r="A52" s="3"/>
      <c r="B52" s="13" t="s">
        <v>128</v>
      </c>
      <c r="C52" s="14" t="s">
        <v>36</v>
      </c>
      <c r="D52" s="15">
        <v>3.9478399999999998</v>
      </c>
      <c r="E52" s="15">
        <v>3.9478399999999998</v>
      </c>
    </row>
    <row r="53" spans="1:5" s="2" customFormat="1" ht="114.75" customHeight="1" thickBot="1">
      <c r="A53" s="3">
        <v>16</v>
      </c>
      <c r="B53" s="13" t="s">
        <v>279</v>
      </c>
      <c r="C53" s="14" t="s">
        <v>37</v>
      </c>
      <c r="D53" s="15">
        <f>D54+D59</f>
        <v>9187.4398199999996</v>
      </c>
      <c r="E53" s="15">
        <f>E54+E59</f>
        <v>9187.4398199999996</v>
      </c>
    </row>
    <row r="54" spans="1:5" s="2" customFormat="1" ht="237" customHeight="1" thickBot="1">
      <c r="A54" s="3">
        <v>17</v>
      </c>
      <c r="B54" s="13" t="s">
        <v>280</v>
      </c>
      <c r="C54" s="14" t="s">
        <v>38</v>
      </c>
      <c r="D54" s="15">
        <f>D55+D57</f>
        <v>9109.03982</v>
      </c>
      <c r="E54" s="15">
        <f>E55+E57</f>
        <v>9109.03982</v>
      </c>
    </row>
    <row r="55" spans="1:5" s="2" customFormat="1" ht="159" hidden="1" customHeight="1" thickBot="1">
      <c r="A55" s="3"/>
      <c r="B55" s="13" t="s">
        <v>129</v>
      </c>
      <c r="C55" s="14" t="s">
        <v>39</v>
      </c>
      <c r="D55" s="15">
        <f>D56</f>
        <v>4541.8158199999998</v>
      </c>
      <c r="E55" s="15">
        <f>E56</f>
        <v>4541.8158199999998</v>
      </c>
    </row>
    <row r="56" spans="1:5" s="2" customFormat="1" ht="186" hidden="1" customHeight="1" thickBot="1">
      <c r="A56" s="3"/>
      <c r="B56" s="13" t="s">
        <v>130</v>
      </c>
      <c r="C56" s="14" t="s">
        <v>40</v>
      </c>
      <c r="D56" s="15">
        <v>4541.8158199999998</v>
      </c>
      <c r="E56" s="15">
        <v>4541.8158199999998</v>
      </c>
    </row>
    <row r="57" spans="1:5" s="2" customFormat="1" ht="113.25" hidden="1" customHeight="1" thickBot="1">
      <c r="A57" s="3"/>
      <c r="B57" s="13" t="s">
        <v>131</v>
      </c>
      <c r="C57" s="14" t="s">
        <v>41</v>
      </c>
      <c r="D57" s="15">
        <f>D58</f>
        <v>4567.2240000000002</v>
      </c>
      <c r="E57" s="15">
        <f>E58</f>
        <v>4567.2240000000002</v>
      </c>
    </row>
    <row r="58" spans="1:5" s="2" customFormat="1" ht="106.5" hidden="1" customHeight="1" thickBot="1">
      <c r="A58" s="3"/>
      <c r="B58" s="13" t="s">
        <v>132</v>
      </c>
      <c r="C58" s="14" t="s">
        <v>42</v>
      </c>
      <c r="D58" s="15">
        <v>4567.2240000000002</v>
      </c>
      <c r="E58" s="15">
        <v>4567.2240000000002</v>
      </c>
    </row>
    <row r="59" spans="1:5" s="2" customFormat="1" ht="217.5" customHeight="1" thickBot="1">
      <c r="A59" s="3">
        <v>18</v>
      </c>
      <c r="B59" s="13" t="s">
        <v>281</v>
      </c>
      <c r="C59" s="19" t="s">
        <v>259</v>
      </c>
      <c r="D59" s="15">
        <f>D60</f>
        <v>78.400000000000006</v>
      </c>
      <c r="E59" s="15">
        <f>E60</f>
        <v>78.400000000000006</v>
      </c>
    </row>
    <row r="60" spans="1:5" s="2" customFormat="1" ht="222" hidden="1" customHeight="1" thickBot="1">
      <c r="A60" s="3"/>
      <c r="B60" s="13" t="s">
        <v>258</v>
      </c>
      <c r="C60" s="19" t="s">
        <v>260</v>
      </c>
      <c r="D60" s="15">
        <f>D61</f>
        <v>78.400000000000006</v>
      </c>
      <c r="E60" s="15">
        <f>E61</f>
        <v>78.400000000000006</v>
      </c>
    </row>
    <row r="61" spans="1:5" s="2" customFormat="1" ht="186.75" hidden="1" customHeight="1" thickBot="1">
      <c r="A61" s="3"/>
      <c r="B61" s="13" t="s">
        <v>261</v>
      </c>
      <c r="C61" s="14" t="s">
        <v>262</v>
      </c>
      <c r="D61" s="15">
        <v>78.400000000000006</v>
      </c>
      <c r="E61" s="15">
        <v>78.400000000000006</v>
      </c>
    </row>
    <row r="62" spans="1:5" s="2" customFormat="1" ht="73.5" customHeight="1" thickBot="1">
      <c r="A62" s="3">
        <v>19</v>
      </c>
      <c r="B62" s="13" t="s">
        <v>282</v>
      </c>
      <c r="C62" s="14" t="s">
        <v>43</v>
      </c>
      <c r="D62" s="15">
        <f>D63</f>
        <v>48</v>
      </c>
      <c r="E62" s="15">
        <f>E63</f>
        <v>50</v>
      </c>
    </row>
    <row r="63" spans="1:5" s="2" customFormat="1" ht="53.25" customHeight="1" thickBot="1">
      <c r="A63" s="3">
        <v>20</v>
      </c>
      <c r="B63" s="13" t="s">
        <v>283</v>
      </c>
      <c r="C63" s="14" t="s">
        <v>44</v>
      </c>
      <c r="D63" s="15">
        <f>D64+D66</f>
        <v>48</v>
      </c>
      <c r="E63" s="15">
        <f>E64+E66</f>
        <v>50</v>
      </c>
    </row>
    <row r="64" spans="1:5" s="2" customFormat="1" ht="73.5" hidden="1" customHeight="1" thickBot="1">
      <c r="A64" s="3"/>
      <c r="B64" s="13" t="s">
        <v>133</v>
      </c>
      <c r="C64" s="14" t="s">
        <v>45</v>
      </c>
      <c r="D64" s="15">
        <v>39</v>
      </c>
      <c r="E64" s="15">
        <v>40</v>
      </c>
    </row>
    <row r="65" spans="1:5" s="2" customFormat="1" ht="36.75" hidden="1" customHeight="1" thickBot="1">
      <c r="A65" s="3"/>
      <c r="B65" s="13" t="s">
        <v>134</v>
      </c>
      <c r="C65" s="14" t="s">
        <v>46</v>
      </c>
      <c r="D65" s="15">
        <v>1</v>
      </c>
      <c r="E65" s="15">
        <v>1</v>
      </c>
    </row>
    <row r="66" spans="1:5" s="2" customFormat="1" ht="53.25" hidden="1" customHeight="1" thickBot="1">
      <c r="A66" s="3"/>
      <c r="B66" s="13" t="s">
        <v>135</v>
      </c>
      <c r="C66" s="14" t="s">
        <v>47</v>
      </c>
      <c r="D66" s="15">
        <f>D67</f>
        <v>9</v>
      </c>
      <c r="E66" s="15">
        <f>E67</f>
        <v>10</v>
      </c>
    </row>
    <row r="67" spans="1:5" s="2" customFormat="1" ht="41.25" hidden="1" customHeight="1" thickBot="1">
      <c r="A67" s="3"/>
      <c r="B67" s="13" t="s">
        <v>175</v>
      </c>
      <c r="C67" s="14" t="s">
        <v>176</v>
      </c>
      <c r="D67" s="15">
        <v>9</v>
      </c>
      <c r="E67" s="15">
        <v>10</v>
      </c>
    </row>
    <row r="68" spans="1:5" s="2" customFormat="1" ht="63.75" hidden="1" customHeight="1" thickBot="1">
      <c r="A68" s="3"/>
      <c r="B68" s="16" t="s">
        <v>136</v>
      </c>
      <c r="C68" s="14" t="s">
        <v>172</v>
      </c>
      <c r="D68" s="15">
        <f t="shared" ref="D68:E70" si="0">D69</f>
        <v>0</v>
      </c>
      <c r="E68" s="15">
        <f t="shared" si="0"/>
        <v>0</v>
      </c>
    </row>
    <row r="69" spans="1:5" s="2" customFormat="1" ht="33" hidden="1" customHeight="1" thickBot="1">
      <c r="A69" s="3"/>
      <c r="B69" s="13" t="s">
        <v>137</v>
      </c>
      <c r="C69" s="14" t="s">
        <v>48</v>
      </c>
      <c r="D69" s="15">
        <f t="shared" si="0"/>
        <v>0</v>
      </c>
      <c r="E69" s="15">
        <f t="shared" si="0"/>
        <v>0</v>
      </c>
    </row>
    <row r="70" spans="1:5" s="2" customFormat="1" ht="32.25" hidden="1" customHeight="1" thickBot="1">
      <c r="A70" s="3"/>
      <c r="B70" s="13" t="s">
        <v>138</v>
      </c>
      <c r="C70" s="14" t="s">
        <v>49</v>
      </c>
      <c r="D70" s="15">
        <f t="shared" si="0"/>
        <v>0</v>
      </c>
      <c r="E70" s="15">
        <f t="shared" si="0"/>
        <v>0</v>
      </c>
    </row>
    <row r="71" spans="1:5" s="2" customFormat="1" ht="36" hidden="1" customHeight="1" thickBot="1">
      <c r="A71" s="3"/>
      <c r="B71" s="13" t="s">
        <v>139</v>
      </c>
      <c r="C71" s="14" t="s">
        <v>50</v>
      </c>
      <c r="D71" s="15">
        <v>0</v>
      </c>
      <c r="E71" s="15">
        <v>0</v>
      </c>
    </row>
    <row r="72" spans="1:5" s="2" customFormat="1" ht="63" customHeight="1" thickBot="1">
      <c r="A72" s="3">
        <v>21</v>
      </c>
      <c r="B72" s="13" t="s">
        <v>284</v>
      </c>
      <c r="C72" s="14" t="s">
        <v>51</v>
      </c>
      <c r="D72" s="15">
        <f>SUM(D73,D76)</f>
        <v>266.71273000000002</v>
      </c>
      <c r="E72" s="15">
        <f>SUM(E73,E76)</f>
        <v>266.71273000000002</v>
      </c>
    </row>
    <row r="73" spans="1:5" s="2" customFormat="1" ht="0.75" hidden="1" customHeight="1" thickBot="1">
      <c r="A73" s="3"/>
      <c r="B73" s="13" t="s">
        <v>140</v>
      </c>
      <c r="C73" s="14" t="s">
        <v>52</v>
      </c>
      <c r="D73" s="15">
        <f>D74</f>
        <v>0</v>
      </c>
      <c r="E73" s="15">
        <f>E74</f>
        <v>0</v>
      </c>
    </row>
    <row r="74" spans="1:5" s="2" customFormat="1" ht="159" hidden="1" customHeight="1" thickBot="1">
      <c r="A74" s="3"/>
      <c r="B74" s="13" t="s">
        <v>141</v>
      </c>
      <c r="C74" s="14" t="s">
        <v>53</v>
      </c>
      <c r="D74" s="15">
        <f>D75</f>
        <v>0</v>
      </c>
      <c r="E74" s="15">
        <f>E75</f>
        <v>0</v>
      </c>
    </row>
    <row r="75" spans="1:5" s="2" customFormat="1" ht="160.5" hidden="1" customHeight="1" thickBot="1">
      <c r="A75" s="3"/>
      <c r="B75" s="13" t="s">
        <v>142</v>
      </c>
      <c r="C75" s="14" t="s">
        <v>54</v>
      </c>
      <c r="D75" s="15">
        <v>0</v>
      </c>
      <c r="E75" s="15">
        <v>0</v>
      </c>
    </row>
    <row r="76" spans="1:5" s="2" customFormat="1" ht="93.75" customHeight="1" thickBot="1">
      <c r="A76" s="3">
        <v>22</v>
      </c>
      <c r="B76" s="13" t="s">
        <v>285</v>
      </c>
      <c r="C76" s="14" t="s">
        <v>55</v>
      </c>
      <c r="D76" s="15">
        <f>SUM(D77,D79)</f>
        <v>266.71273000000002</v>
      </c>
      <c r="E76" s="15">
        <f>SUM(E77,E79)</f>
        <v>266.71273000000002</v>
      </c>
    </row>
    <row r="77" spans="1:5" s="2" customFormat="1" ht="78.75" hidden="1" customHeight="1" thickBot="1">
      <c r="A77" s="3"/>
      <c r="B77" s="13" t="s">
        <v>143</v>
      </c>
      <c r="C77" s="14" t="s">
        <v>56</v>
      </c>
      <c r="D77" s="15">
        <f>D78</f>
        <v>266.71273000000002</v>
      </c>
      <c r="E77" s="15">
        <f>E78</f>
        <v>266.71273000000002</v>
      </c>
    </row>
    <row r="78" spans="1:5" s="2" customFormat="1" ht="112.5" hidden="1" customHeight="1" thickBot="1">
      <c r="A78" s="3"/>
      <c r="B78" s="13" t="s">
        <v>144</v>
      </c>
      <c r="C78" s="14" t="s">
        <v>57</v>
      </c>
      <c r="D78" s="15">
        <v>266.71273000000002</v>
      </c>
      <c r="E78" s="15">
        <v>266.71273000000002</v>
      </c>
    </row>
    <row r="79" spans="1:5" s="2" customFormat="1" ht="158.25" hidden="1" thickBot="1">
      <c r="A79" s="3"/>
      <c r="B79" s="13" t="s">
        <v>145</v>
      </c>
      <c r="C79" s="14" t="s">
        <v>58</v>
      </c>
      <c r="D79" s="15">
        <f>D80</f>
        <v>0</v>
      </c>
      <c r="E79" s="15">
        <f>E80</f>
        <v>0</v>
      </c>
    </row>
    <row r="80" spans="1:5" s="2" customFormat="1" ht="174" hidden="1" thickBot="1">
      <c r="A80" s="3"/>
      <c r="B80" s="13" t="s">
        <v>146</v>
      </c>
      <c r="C80" s="14" t="s">
        <v>59</v>
      </c>
      <c r="D80" s="15">
        <v>0</v>
      </c>
      <c r="E80" s="15">
        <v>0</v>
      </c>
    </row>
    <row r="81" spans="1:6" s="2" customFormat="1" ht="51" customHeight="1" thickBot="1">
      <c r="A81" s="3">
        <v>23</v>
      </c>
      <c r="B81" s="13" t="s">
        <v>286</v>
      </c>
      <c r="C81" s="14" t="s">
        <v>60</v>
      </c>
      <c r="D81" s="15">
        <f>D87+D113+D115+D117+D122</f>
        <v>658.67981999999995</v>
      </c>
      <c r="E81" s="15">
        <f>E87++E113+E115+E117+E122</f>
        <v>655.87982</v>
      </c>
      <c r="F81" s="5"/>
    </row>
    <row r="82" spans="1:6" s="2" customFormat="1" ht="50.25" hidden="1" customHeight="1" thickBot="1">
      <c r="A82" s="3"/>
      <c r="B82" s="13" t="s">
        <v>147</v>
      </c>
      <c r="C82" s="14" t="s">
        <v>61</v>
      </c>
      <c r="D82" s="15">
        <f>D83</f>
        <v>0</v>
      </c>
      <c r="E82" s="15">
        <f>E83</f>
        <v>0</v>
      </c>
    </row>
    <row r="83" spans="1:6" s="2" customFormat="1" ht="126" hidden="1" customHeight="1" thickBot="1">
      <c r="A83" s="3"/>
      <c r="B83" s="13" t="s">
        <v>148</v>
      </c>
      <c r="C83" s="14" t="s">
        <v>62</v>
      </c>
      <c r="D83" s="15">
        <v>0</v>
      </c>
      <c r="E83" s="15">
        <v>0</v>
      </c>
    </row>
    <row r="84" spans="1:6" s="2" customFormat="1" ht="108.75" hidden="1" customHeight="1" thickBot="1">
      <c r="A84" s="3"/>
      <c r="B84" s="13" t="s">
        <v>149</v>
      </c>
      <c r="C84" s="14" t="s">
        <v>63</v>
      </c>
      <c r="D84" s="15">
        <f>D85+D86</f>
        <v>0</v>
      </c>
      <c r="E84" s="15">
        <f>E85+E86</f>
        <v>0</v>
      </c>
    </row>
    <row r="85" spans="1:6" s="2" customFormat="1" ht="97.5" hidden="1" customHeight="1" thickBot="1">
      <c r="A85" s="3"/>
      <c r="B85" s="13" t="s">
        <v>150</v>
      </c>
      <c r="C85" s="14" t="s">
        <v>64</v>
      </c>
      <c r="D85" s="15">
        <v>0</v>
      </c>
      <c r="E85" s="15">
        <v>0</v>
      </c>
    </row>
    <row r="86" spans="1:6" s="2" customFormat="1" ht="81" hidden="1" customHeight="1" thickBot="1">
      <c r="A86" s="3"/>
      <c r="B86" s="13" t="s">
        <v>151</v>
      </c>
      <c r="C86" s="14" t="s">
        <v>65</v>
      </c>
      <c r="D86" s="15">
        <v>0</v>
      </c>
      <c r="E86" s="15">
        <v>0</v>
      </c>
    </row>
    <row r="87" spans="1:6" s="2" customFormat="1" ht="98.25" customHeight="1" thickBot="1">
      <c r="A87" s="3">
        <v>24</v>
      </c>
      <c r="B87" s="13" t="s">
        <v>287</v>
      </c>
      <c r="C87" s="14" t="s">
        <v>195</v>
      </c>
      <c r="D87" s="15">
        <f>D103+D105+D107+D109+D111</f>
        <v>48.4</v>
      </c>
      <c r="E87" s="15">
        <f>E103+E105+E107+E109+E111</f>
        <v>45.4</v>
      </c>
    </row>
    <row r="88" spans="1:6" s="2" customFormat="1" ht="82.5" hidden="1" customHeight="1" thickBot="1">
      <c r="A88" s="3"/>
      <c r="B88" s="13"/>
      <c r="C88" s="14"/>
      <c r="D88" s="15">
        <v>0</v>
      </c>
      <c r="E88" s="15">
        <v>0</v>
      </c>
    </row>
    <row r="89" spans="1:6" s="2" customFormat="1" ht="1.5" hidden="1" customHeight="1" thickBot="1">
      <c r="A89" s="3"/>
      <c r="B89" s="13"/>
      <c r="C89" s="14"/>
      <c r="D89" s="15">
        <v>0</v>
      </c>
      <c r="E89" s="15">
        <v>0</v>
      </c>
    </row>
    <row r="90" spans="1:6" s="2" customFormat="1" ht="134.25" hidden="1" customHeight="1" thickBot="1">
      <c r="A90" s="3"/>
      <c r="B90" s="13"/>
      <c r="C90" s="14"/>
      <c r="D90" s="15">
        <v>0</v>
      </c>
      <c r="E90" s="15">
        <v>0</v>
      </c>
    </row>
    <row r="91" spans="1:6" s="2" customFormat="1" ht="49.5" hidden="1" customHeight="1" thickBot="1">
      <c r="A91" s="3"/>
      <c r="B91" s="13"/>
      <c r="C91" s="14"/>
      <c r="D91" s="15">
        <f>D92</f>
        <v>0</v>
      </c>
      <c r="E91" s="15">
        <f>E92</f>
        <v>0</v>
      </c>
    </row>
    <row r="92" spans="1:6" s="2" customFormat="1" ht="0.75" hidden="1" customHeight="1" thickBot="1">
      <c r="A92" s="3"/>
      <c r="B92" s="13"/>
      <c r="C92" s="14"/>
      <c r="D92" s="15">
        <v>0</v>
      </c>
      <c r="E92" s="15">
        <v>0</v>
      </c>
    </row>
    <row r="93" spans="1:6" s="2" customFormat="1" ht="69" hidden="1" customHeight="1" thickBot="1">
      <c r="A93" s="3"/>
      <c r="B93" s="13"/>
      <c r="C93" s="14"/>
      <c r="D93" s="15">
        <f>D94</f>
        <v>0</v>
      </c>
      <c r="E93" s="15">
        <f>E94</f>
        <v>0</v>
      </c>
    </row>
    <row r="94" spans="1:6" s="2" customFormat="1" ht="84" hidden="1" customHeight="1" thickBot="1">
      <c r="A94" s="3"/>
      <c r="B94" s="13"/>
      <c r="C94" s="14"/>
      <c r="D94" s="15">
        <v>0</v>
      </c>
      <c r="E94" s="15">
        <v>0</v>
      </c>
    </row>
    <row r="95" spans="1:6" s="2" customFormat="1" ht="108" hidden="1" customHeight="1" thickBot="1">
      <c r="A95" s="3"/>
      <c r="B95" s="13"/>
      <c r="C95" s="14"/>
      <c r="D95" s="15">
        <f>D96</f>
        <v>0</v>
      </c>
      <c r="E95" s="15">
        <f>E96</f>
        <v>0</v>
      </c>
    </row>
    <row r="96" spans="1:6" s="2" customFormat="1" ht="16.5" hidden="1" thickBot="1">
      <c r="A96" s="3"/>
      <c r="B96" s="13"/>
      <c r="C96" s="14"/>
      <c r="D96" s="15">
        <v>0</v>
      </c>
      <c r="E96" s="15">
        <v>0</v>
      </c>
    </row>
    <row r="97" spans="1:5" s="2" customFormat="1" ht="39" hidden="1" customHeight="1" thickBot="1">
      <c r="A97" s="3"/>
      <c r="B97" s="13"/>
      <c r="C97" s="14"/>
      <c r="D97" s="15">
        <f>D98</f>
        <v>0</v>
      </c>
      <c r="E97" s="15">
        <f>E98</f>
        <v>0</v>
      </c>
    </row>
    <row r="98" spans="1:5" s="2" customFormat="1" ht="17.25" hidden="1" customHeight="1" thickBot="1">
      <c r="A98" s="3"/>
      <c r="B98" s="13"/>
      <c r="C98" s="14"/>
      <c r="D98" s="15">
        <v>0</v>
      </c>
      <c r="E98" s="15">
        <v>0</v>
      </c>
    </row>
    <row r="99" spans="1:5" s="2" customFormat="1" ht="168" hidden="1" customHeight="1" thickBot="1">
      <c r="A99" s="3"/>
      <c r="B99" s="13"/>
      <c r="C99" s="14"/>
      <c r="D99" s="15">
        <v>0</v>
      </c>
      <c r="E99" s="15">
        <v>0</v>
      </c>
    </row>
    <row r="100" spans="1:5" s="2" customFormat="1" ht="78" hidden="1" customHeight="1" thickBot="1">
      <c r="A100" s="3"/>
      <c r="B100" s="13"/>
      <c r="C100" s="14"/>
      <c r="D100" s="15">
        <f>D101</f>
        <v>0</v>
      </c>
      <c r="E100" s="15">
        <f>E101</f>
        <v>0</v>
      </c>
    </row>
    <row r="101" spans="1:5" s="2" customFormat="1" ht="21.75" hidden="1" customHeight="1" thickBot="1">
      <c r="A101" s="3"/>
      <c r="B101" s="13"/>
      <c r="C101" s="14"/>
      <c r="D101" s="15">
        <v>0</v>
      </c>
      <c r="E101" s="15">
        <v>0</v>
      </c>
    </row>
    <row r="102" spans="1:5" s="2" customFormat="1" ht="63" hidden="1" customHeight="1" thickBot="1">
      <c r="A102" s="3"/>
      <c r="B102" s="13"/>
      <c r="C102" s="14"/>
      <c r="D102" s="15">
        <f>D104</f>
        <v>2.2000000000000002</v>
      </c>
      <c r="E102" s="15">
        <f>E104</f>
        <v>2.2000000000000002</v>
      </c>
    </row>
    <row r="103" spans="1:5" s="2" customFormat="1" ht="156.75" hidden="1" customHeight="1" thickBot="1">
      <c r="A103" s="3"/>
      <c r="B103" s="13" t="s">
        <v>220</v>
      </c>
      <c r="C103" s="14" t="s">
        <v>221</v>
      </c>
      <c r="D103" s="15">
        <f>D104</f>
        <v>2.2000000000000002</v>
      </c>
      <c r="E103" s="15">
        <f>E104</f>
        <v>2.2000000000000002</v>
      </c>
    </row>
    <row r="104" spans="1:5" s="2" customFormat="1" ht="220.5" hidden="1" customHeight="1" thickBot="1">
      <c r="A104" s="3"/>
      <c r="B104" s="13" t="s">
        <v>196</v>
      </c>
      <c r="C104" s="19" t="s">
        <v>197</v>
      </c>
      <c r="D104" s="15">
        <v>2.2000000000000002</v>
      </c>
      <c r="E104" s="15">
        <v>2.2000000000000002</v>
      </c>
    </row>
    <row r="105" spans="1:5" s="2" customFormat="1" ht="216.75" hidden="1" customHeight="1" thickBot="1">
      <c r="A105" s="3"/>
      <c r="B105" s="13" t="s">
        <v>222</v>
      </c>
      <c r="C105" s="19" t="s">
        <v>223</v>
      </c>
      <c r="D105" s="15">
        <f>D106</f>
        <v>0.7</v>
      </c>
      <c r="E105" s="15">
        <f>E106</f>
        <v>0.7</v>
      </c>
    </row>
    <row r="106" spans="1:5" s="2" customFormat="1" ht="295.5" hidden="1" customHeight="1" thickBot="1">
      <c r="A106" s="3"/>
      <c r="B106" s="13" t="s">
        <v>224</v>
      </c>
      <c r="C106" s="19" t="s">
        <v>225</v>
      </c>
      <c r="D106" s="15">
        <v>0.7</v>
      </c>
      <c r="E106" s="15">
        <v>0.7</v>
      </c>
    </row>
    <row r="107" spans="1:5" s="2" customFormat="1" ht="145.5" hidden="1" customHeight="1" thickBot="1">
      <c r="A107" s="3"/>
      <c r="B107" s="13" t="s">
        <v>226</v>
      </c>
      <c r="C107" s="19" t="s">
        <v>227</v>
      </c>
      <c r="D107" s="15">
        <f>D108</f>
        <v>21</v>
      </c>
      <c r="E107" s="15">
        <f>E108</f>
        <v>18</v>
      </c>
    </row>
    <row r="108" spans="1:5" s="2" customFormat="1" ht="219.75" hidden="1" customHeight="1" thickBot="1">
      <c r="A108" s="3"/>
      <c r="B108" s="13" t="s">
        <v>228</v>
      </c>
      <c r="C108" s="19" t="s">
        <v>229</v>
      </c>
      <c r="D108" s="15">
        <v>21</v>
      </c>
      <c r="E108" s="15">
        <v>18</v>
      </c>
    </row>
    <row r="109" spans="1:5" s="2" customFormat="1" ht="0.75" hidden="1" customHeight="1" thickBot="1">
      <c r="A109" s="3"/>
      <c r="B109" s="13" t="s">
        <v>230</v>
      </c>
      <c r="C109" s="19" t="s">
        <v>231</v>
      </c>
      <c r="D109" s="15">
        <f>D110</f>
        <v>10</v>
      </c>
      <c r="E109" s="15">
        <f>E110</f>
        <v>10</v>
      </c>
    </row>
    <row r="110" spans="1:5" s="2" customFormat="1" ht="222" hidden="1" customHeight="1" thickBot="1">
      <c r="A110" s="3"/>
      <c r="B110" s="13" t="s">
        <v>232</v>
      </c>
      <c r="C110" s="19" t="s">
        <v>233</v>
      </c>
      <c r="D110" s="15">
        <v>10</v>
      </c>
      <c r="E110" s="15">
        <v>10</v>
      </c>
    </row>
    <row r="111" spans="1:5" s="2" customFormat="1" ht="190.5" hidden="1" customHeight="1" thickBot="1">
      <c r="A111" s="3"/>
      <c r="B111" s="13" t="s">
        <v>234</v>
      </c>
      <c r="C111" s="19" t="s">
        <v>235</v>
      </c>
      <c r="D111" s="15">
        <f>D112</f>
        <v>14.5</v>
      </c>
      <c r="E111" s="15">
        <f>E112</f>
        <v>14.5</v>
      </c>
    </row>
    <row r="112" spans="1:5" s="2" customFormat="1" ht="248.25" hidden="1" customHeight="1" thickBot="1">
      <c r="A112" s="3"/>
      <c r="B112" s="13" t="s">
        <v>236</v>
      </c>
      <c r="C112" s="19" t="s">
        <v>237</v>
      </c>
      <c r="D112" s="15">
        <v>14.5</v>
      </c>
      <c r="E112" s="15">
        <v>14.5</v>
      </c>
    </row>
    <row r="113" spans="1:5" s="2" customFormat="1" ht="99.75" customHeight="1" thickBot="1">
      <c r="A113" s="3">
        <v>25</v>
      </c>
      <c r="B113" s="13" t="s">
        <v>288</v>
      </c>
      <c r="C113" s="18" t="s">
        <v>238</v>
      </c>
      <c r="D113" s="15">
        <f>D114</f>
        <v>124.8</v>
      </c>
      <c r="E113" s="15">
        <f>E114</f>
        <v>124.8</v>
      </c>
    </row>
    <row r="114" spans="1:5" s="2" customFormat="1" ht="134.25" hidden="1" customHeight="1" thickBot="1">
      <c r="A114" s="3"/>
      <c r="B114" s="13" t="s">
        <v>239</v>
      </c>
      <c r="C114" s="19" t="s">
        <v>240</v>
      </c>
      <c r="D114" s="15">
        <v>124.8</v>
      </c>
      <c r="E114" s="15">
        <v>124.8</v>
      </c>
    </row>
    <row r="115" spans="1:5" s="2" customFormat="1" ht="267.75" customHeight="1" thickBot="1">
      <c r="A115" s="3">
        <v>26</v>
      </c>
      <c r="B115" s="13" t="s">
        <v>289</v>
      </c>
      <c r="C115" s="19" t="s">
        <v>241</v>
      </c>
      <c r="D115" s="15">
        <f>D116</f>
        <v>29.658909999999999</v>
      </c>
      <c r="E115" s="15">
        <f>E116</f>
        <v>29.658909999999999</v>
      </c>
    </row>
    <row r="116" spans="1:5" s="2" customFormat="1" ht="168" hidden="1" customHeight="1" thickBot="1">
      <c r="A116" s="3"/>
      <c r="B116" s="13" t="s">
        <v>242</v>
      </c>
      <c r="C116" s="19" t="s">
        <v>243</v>
      </c>
      <c r="D116" s="15">
        <v>29.658909999999999</v>
      </c>
      <c r="E116" s="15">
        <v>29.658909999999999</v>
      </c>
    </row>
    <row r="117" spans="1:5" s="2" customFormat="1" ht="69.75" customHeight="1" thickBot="1">
      <c r="A117" s="3">
        <v>27</v>
      </c>
      <c r="B117" s="13" t="s">
        <v>290</v>
      </c>
      <c r="C117" s="19" t="s">
        <v>244</v>
      </c>
      <c r="D117" s="15">
        <f>D118+D120</f>
        <v>78.420909999999992</v>
      </c>
      <c r="E117" s="15">
        <f>E118+E120</f>
        <v>78.420909999999992</v>
      </c>
    </row>
    <row r="118" spans="1:5" s="2" customFormat="1" ht="114.75" hidden="1" customHeight="1" thickBot="1">
      <c r="A118" s="3"/>
      <c r="B118" s="13" t="s">
        <v>245</v>
      </c>
      <c r="C118" s="19" t="s">
        <v>246</v>
      </c>
      <c r="D118" s="15">
        <f>D119</f>
        <v>9.28491</v>
      </c>
      <c r="E118" s="15">
        <f>E119</f>
        <v>9.28491</v>
      </c>
    </row>
    <row r="119" spans="1:5" s="2" customFormat="1" ht="143.25" hidden="1" customHeight="1" thickBot="1">
      <c r="A119" s="3"/>
      <c r="B119" s="13" t="s">
        <v>247</v>
      </c>
      <c r="C119" s="19" t="s">
        <v>248</v>
      </c>
      <c r="D119" s="15">
        <v>9.28491</v>
      </c>
      <c r="E119" s="15">
        <v>9.28491</v>
      </c>
    </row>
    <row r="120" spans="1:5" s="2" customFormat="1" ht="195" hidden="1" customHeight="1" thickBot="1">
      <c r="A120" s="3"/>
      <c r="B120" s="13" t="s">
        <v>249</v>
      </c>
      <c r="C120" s="19" t="s">
        <v>250</v>
      </c>
      <c r="D120" s="15">
        <f>D121</f>
        <v>69.135999999999996</v>
      </c>
      <c r="E120" s="15">
        <f>E121</f>
        <v>69.135999999999996</v>
      </c>
    </row>
    <row r="121" spans="1:5" s="2" customFormat="1" ht="186" hidden="1" customHeight="1" thickBot="1">
      <c r="A121" s="3"/>
      <c r="B121" s="13" t="s">
        <v>251</v>
      </c>
      <c r="C121" s="19" t="s">
        <v>252</v>
      </c>
      <c r="D121" s="15">
        <v>69.135999999999996</v>
      </c>
      <c r="E121" s="15">
        <v>69.135999999999996</v>
      </c>
    </row>
    <row r="122" spans="1:5" s="2" customFormat="1" ht="48.75" customHeight="1" thickBot="1">
      <c r="A122" s="3">
        <v>28</v>
      </c>
      <c r="B122" s="13" t="s">
        <v>291</v>
      </c>
      <c r="C122" s="19" t="s">
        <v>253</v>
      </c>
      <c r="D122" s="15">
        <f>D123</f>
        <v>377.4</v>
      </c>
      <c r="E122" s="15">
        <f>E123</f>
        <v>377.6</v>
      </c>
    </row>
    <row r="123" spans="1:5" s="2" customFormat="1" ht="250.5" hidden="1" customHeight="1" thickBot="1">
      <c r="A123" s="3"/>
      <c r="B123" s="13" t="s">
        <v>254</v>
      </c>
      <c r="C123" s="19" t="s">
        <v>255</v>
      </c>
      <c r="D123" s="15">
        <v>377.4</v>
      </c>
      <c r="E123" s="15">
        <v>377.6</v>
      </c>
    </row>
    <row r="124" spans="1:5" s="2" customFormat="1" ht="44.25" customHeight="1" thickBot="1">
      <c r="A124" s="3">
        <v>29</v>
      </c>
      <c r="B124" s="10" t="s">
        <v>292</v>
      </c>
      <c r="C124" s="11" t="s">
        <v>66</v>
      </c>
      <c r="D124" s="12">
        <f>SUM(D125,D167)</f>
        <v>615713.80000000005</v>
      </c>
      <c r="E124" s="12">
        <f>E125</f>
        <v>623880.69999999995</v>
      </c>
    </row>
    <row r="125" spans="1:5" s="2" customFormat="1" ht="81" customHeight="1" thickBot="1">
      <c r="A125" s="3">
        <v>30</v>
      </c>
      <c r="B125" s="13" t="s">
        <v>293</v>
      </c>
      <c r="C125" s="14" t="s">
        <v>67</v>
      </c>
      <c r="D125" s="15">
        <f>D126+D131+D149+D170</f>
        <v>615713.80000000005</v>
      </c>
      <c r="E125" s="15">
        <f>E126+E131+E149+E170</f>
        <v>623880.69999999995</v>
      </c>
    </row>
    <row r="126" spans="1:5" s="2" customFormat="1" ht="51.75" customHeight="1" thickBot="1">
      <c r="A126" s="3">
        <v>31</v>
      </c>
      <c r="B126" s="13" t="s">
        <v>294</v>
      </c>
      <c r="C126" s="14" t="s">
        <v>68</v>
      </c>
      <c r="D126" s="15">
        <f>D127+D129</f>
        <v>287319</v>
      </c>
      <c r="E126" s="15">
        <f>E127+E129</f>
        <v>288623</v>
      </c>
    </row>
    <row r="127" spans="1:5" s="2" customFormat="1" ht="72.75" customHeight="1" thickBot="1">
      <c r="A127" s="3">
        <v>32</v>
      </c>
      <c r="B127" s="13" t="s">
        <v>295</v>
      </c>
      <c r="C127" s="14" t="s">
        <v>69</v>
      </c>
      <c r="D127" s="15">
        <f>D128</f>
        <v>150412</v>
      </c>
      <c r="E127" s="15">
        <f>E128</f>
        <v>99319</v>
      </c>
    </row>
    <row r="128" spans="1:5" s="2" customFormat="1" ht="44.25" hidden="1" customHeight="1" thickBot="1">
      <c r="A128" s="3"/>
      <c r="B128" s="13" t="s">
        <v>185</v>
      </c>
      <c r="C128" s="14" t="s">
        <v>70</v>
      </c>
      <c r="D128" s="15">
        <v>150412</v>
      </c>
      <c r="E128" s="15">
        <v>99319</v>
      </c>
    </row>
    <row r="129" spans="1:5" s="2" customFormat="1" ht="84.75" customHeight="1" thickBot="1">
      <c r="A129" s="3">
        <v>33</v>
      </c>
      <c r="B129" s="17" t="s">
        <v>296</v>
      </c>
      <c r="C129" s="20" t="s">
        <v>198</v>
      </c>
      <c r="D129" s="15">
        <f>D130</f>
        <v>136907</v>
      </c>
      <c r="E129" s="15">
        <f>E130</f>
        <v>189304</v>
      </c>
    </row>
    <row r="130" spans="1:5" s="2" customFormat="1" ht="62.25" hidden="1" customHeight="1" thickBot="1">
      <c r="A130" s="3"/>
      <c r="B130" s="17" t="s">
        <v>199</v>
      </c>
      <c r="C130" s="20" t="s">
        <v>200</v>
      </c>
      <c r="D130" s="15">
        <v>136907</v>
      </c>
      <c r="E130" s="15">
        <v>189304</v>
      </c>
    </row>
    <row r="131" spans="1:5" s="2" customFormat="1" ht="66" hidden="1" customHeight="1" thickBot="1">
      <c r="A131" s="3"/>
      <c r="B131" s="13" t="s">
        <v>187</v>
      </c>
      <c r="C131" s="14" t="s">
        <v>71</v>
      </c>
      <c r="D131" s="15">
        <f>D145+D147</f>
        <v>0</v>
      </c>
      <c r="E131" s="15">
        <f>E145+E147</f>
        <v>0</v>
      </c>
    </row>
    <row r="132" spans="1:5" s="2" customFormat="1" ht="69.75" hidden="1" customHeight="1" thickBot="1">
      <c r="A132" s="3"/>
      <c r="B132" s="13" t="s">
        <v>170</v>
      </c>
      <c r="C132" s="14" t="s">
        <v>168</v>
      </c>
      <c r="D132" s="15">
        <f>D133</f>
        <v>0</v>
      </c>
      <c r="E132" s="15">
        <f>E133</f>
        <v>0</v>
      </c>
    </row>
    <row r="133" spans="1:5" s="2" customFormat="1" ht="69.75" hidden="1" customHeight="1" thickBot="1">
      <c r="A133" s="3"/>
      <c r="B133" s="13" t="s">
        <v>171</v>
      </c>
      <c r="C133" s="14" t="s">
        <v>169</v>
      </c>
      <c r="D133" s="15">
        <v>0</v>
      </c>
      <c r="E133" s="15">
        <v>0</v>
      </c>
    </row>
    <row r="134" spans="1:5" s="2" customFormat="1" ht="126.75" hidden="1" thickBot="1">
      <c r="A134" s="3"/>
      <c r="B134" s="13" t="s">
        <v>152</v>
      </c>
      <c r="C134" s="14" t="s">
        <v>72</v>
      </c>
      <c r="D134" s="15">
        <f>D135</f>
        <v>0</v>
      </c>
      <c r="E134" s="15">
        <f>E135</f>
        <v>0</v>
      </c>
    </row>
    <row r="135" spans="1:5" s="2" customFormat="1" ht="82.5" hidden="1" customHeight="1" thickBot="1">
      <c r="A135" s="3"/>
      <c r="B135" s="13" t="s">
        <v>153</v>
      </c>
      <c r="C135" s="14" t="s">
        <v>73</v>
      </c>
      <c r="D135" s="15">
        <v>0</v>
      </c>
      <c r="E135" s="15">
        <v>0</v>
      </c>
    </row>
    <row r="136" spans="1:5" s="2" customFormat="1" ht="81.75" hidden="1" customHeight="1" thickBot="1">
      <c r="A136" s="3"/>
      <c r="B136" s="13" t="s">
        <v>177</v>
      </c>
      <c r="C136" s="14" t="s">
        <v>178</v>
      </c>
      <c r="D136" s="15">
        <f>D137</f>
        <v>0</v>
      </c>
      <c r="E136" s="15">
        <f>E137</f>
        <v>0</v>
      </c>
    </row>
    <row r="137" spans="1:5" s="2" customFormat="1" ht="102" hidden="1" customHeight="1" thickBot="1">
      <c r="A137" s="3"/>
      <c r="B137" s="13" t="s">
        <v>179</v>
      </c>
      <c r="C137" s="14" t="s">
        <v>180</v>
      </c>
      <c r="D137" s="15">
        <v>0</v>
      </c>
      <c r="E137" s="15">
        <v>0</v>
      </c>
    </row>
    <row r="138" spans="1:5" s="2" customFormat="1" ht="54" hidden="1" customHeight="1" thickBot="1">
      <c r="A138" s="3"/>
      <c r="B138" s="13" t="s">
        <v>181</v>
      </c>
      <c r="C138" s="14" t="s">
        <v>182</v>
      </c>
      <c r="D138" s="15">
        <f>D139</f>
        <v>0</v>
      </c>
      <c r="E138" s="15">
        <f>E139</f>
        <v>0</v>
      </c>
    </row>
    <row r="139" spans="1:5" s="2" customFormat="1" ht="54" hidden="1" customHeight="1" thickBot="1">
      <c r="A139" s="3"/>
      <c r="B139" s="13" t="s">
        <v>183</v>
      </c>
      <c r="C139" s="14" t="s">
        <v>184</v>
      </c>
      <c r="D139" s="15">
        <v>0</v>
      </c>
      <c r="E139" s="15">
        <v>0</v>
      </c>
    </row>
    <row r="140" spans="1:5" s="2" customFormat="1" ht="116.25" hidden="1" customHeight="1" thickBot="1">
      <c r="A140" s="3"/>
      <c r="B140" s="13" t="s">
        <v>154</v>
      </c>
      <c r="C140" s="14" t="s">
        <v>74</v>
      </c>
      <c r="D140" s="15">
        <f>D141</f>
        <v>0</v>
      </c>
      <c r="E140" s="15">
        <f>E141</f>
        <v>0</v>
      </c>
    </row>
    <row r="141" spans="1:5" s="2" customFormat="1" ht="3" hidden="1" customHeight="1" thickBot="1">
      <c r="A141" s="3"/>
      <c r="B141" s="13" t="s">
        <v>155</v>
      </c>
      <c r="C141" s="14" t="s">
        <v>75</v>
      </c>
      <c r="D141" s="15">
        <v>0</v>
      </c>
      <c r="E141" s="15">
        <v>0</v>
      </c>
    </row>
    <row r="142" spans="1:5" s="2" customFormat="1" ht="54" hidden="1" customHeight="1" thickBot="1">
      <c r="A142" s="3"/>
      <c r="B142" s="13" t="s">
        <v>164</v>
      </c>
      <c r="C142" s="14" t="s">
        <v>165</v>
      </c>
      <c r="D142" s="15">
        <f>SUM(D143)</f>
        <v>0</v>
      </c>
      <c r="E142" s="15">
        <f>SUM(E143)</f>
        <v>0</v>
      </c>
    </row>
    <row r="143" spans="1:5" s="2" customFormat="1" ht="66" hidden="1" customHeight="1" thickBot="1">
      <c r="A143" s="3"/>
      <c r="B143" s="13" t="s">
        <v>166</v>
      </c>
      <c r="C143" s="14" t="s">
        <v>167</v>
      </c>
      <c r="D143" s="15">
        <v>0</v>
      </c>
      <c r="E143" s="15">
        <v>0</v>
      </c>
    </row>
    <row r="144" spans="1:5" s="2" customFormat="1" ht="27" hidden="1" customHeight="1" thickBot="1">
      <c r="A144" s="3"/>
      <c r="B144" s="17" t="s">
        <v>186</v>
      </c>
      <c r="C144" s="14" t="s">
        <v>76</v>
      </c>
      <c r="D144" s="15">
        <v>0</v>
      </c>
      <c r="E144" s="15">
        <v>0</v>
      </c>
    </row>
    <row r="145" spans="1:5" s="2" customFormat="1" ht="72" hidden="1" customHeight="1" thickBot="1">
      <c r="A145" s="3"/>
      <c r="B145" s="17" t="s">
        <v>209</v>
      </c>
      <c r="C145" s="14" t="s">
        <v>211</v>
      </c>
      <c r="D145" s="15">
        <f>D146</f>
        <v>0</v>
      </c>
      <c r="E145" s="15">
        <f>E146</f>
        <v>0</v>
      </c>
    </row>
    <row r="146" spans="1:5" s="2" customFormat="1" ht="3.75" hidden="1" customHeight="1" thickBot="1">
      <c r="A146" s="3"/>
      <c r="B146" s="17" t="s">
        <v>210</v>
      </c>
      <c r="C146" s="14" t="s">
        <v>212</v>
      </c>
      <c r="D146" s="15">
        <v>0</v>
      </c>
      <c r="E146" s="15">
        <v>0</v>
      </c>
    </row>
    <row r="147" spans="1:5" s="2" customFormat="1" ht="26.25" hidden="1" customHeight="1" thickBot="1">
      <c r="A147" s="3"/>
      <c r="B147" s="17" t="s">
        <v>186</v>
      </c>
      <c r="C147" s="14" t="s">
        <v>76</v>
      </c>
      <c r="D147" s="15">
        <f>D148</f>
        <v>0</v>
      </c>
      <c r="E147" s="15">
        <f>E148</f>
        <v>0</v>
      </c>
    </row>
    <row r="148" spans="1:5" s="2" customFormat="1" ht="46.5" hidden="1" customHeight="1" thickBot="1">
      <c r="A148" s="3"/>
      <c r="B148" s="17" t="s">
        <v>188</v>
      </c>
      <c r="C148" s="14" t="s">
        <v>77</v>
      </c>
      <c r="D148" s="15">
        <v>0</v>
      </c>
      <c r="E148" s="15">
        <v>0</v>
      </c>
    </row>
    <row r="149" spans="1:5" s="2" customFormat="1" ht="51.75" customHeight="1" thickBot="1">
      <c r="A149" s="3">
        <v>34</v>
      </c>
      <c r="B149" s="13" t="s">
        <v>297</v>
      </c>
      <c r="C149" s="14" t="s">
        <v>78</v>
      </c>
      <c r="D149" s="15">
        <f>SUM(D150,D152,D154,D156,D158,D160,D162)</f>
        <v>328394.8</v>
      </c>
      <c r="E149" s="15">
        <f>SUM(E150,E152,E154,E156,E158,E160,E162)</f>
        <v>335257.7</v>
      </c>
    </row>
    <row r="150" spans="1:5" s="2" customFormat="1" ht="130.5" customHeight="1" thickBot="1">
      <c r="A150" s="3">
        <v>35</v>
      </c>
      <c r="B150" s="13" t="s">
        <v>298</v>
      </c>
      <c r="C150" s="14" t="s">
        <v>79</v>
      </c>
      <c r="D150" s="15">
        <f>D151</f>
        <v>2420.9</v>
      </c>
      <c r="E150" s="15">
        <f>E151</f>
        <v>2517.8000000000002</v>
      </c>
    </row>
    <row r="151" spans="1:5" s="2" customFormat="1" ht="92.25" hidden="1" customHeight="1" thickBot="1">
      <c r="A151" s="3"/>
      <c r="B151" s="13" t="s">
        <v>189</v>
      </c>
      <c r="C151" s="14" t="s">
        <v>80</v>
      </c>
      <c r="D151" s="15">
        <v>2420.9</v>
      </c>
      <c r="E151" s="15">
        <v>2517.8000000000002</v>
      </c>
    </row>
    <row r="152" spans="1:5" s="2" customFormat="1" ht="100.5" customHeight="1" thickBot="1">
      <c r="A152" s="3">
        <v>36</v>
      </c>
      <c r="B152" s="13" t="s">
        <v>299</v>
      </c>
      <c r="C152" s="14" t="s">
        <v>81</v>
      </c>
      <c r="D152" s="15">
        <f>D153</f>
        <v>73302.5</v>
      </c>
      <c r="E152" s="15">
        <f>E153</f>
        <v>76217.7</v>
      </c>
    </row>
    <row r="153" spans="1:5" s="2" customFormat="1" ht="84.75" hidden="1" customHeight="1" thickBot="1">
      <c r="A153" s="3"/>
      <c r="B153" s="13" t="s">
        <v>190</v>
      </c>
      <c r="C153" s="14" t="s">
        <v>82</v>
      </c>
      <c r="D153" s="15">
        <v>73302.5</v>
      </c>
      <c r="E153" s="15">
        <v>76217.7</v>
      </c>
    </row>
    <row r="154" spans="1:5" s="2" customFormat="1" ht="105.75" customHeight="1" thickBot="1">
      <c r="A154" s="3">
        <v>37</v>
      </c>
      <c r="B154" s="13" t="s">
        <v>300</v>
      </c>
      <c r="C154" s="14" t="s">
        <v>83</v>
      </c>
      <c r="D154" s="15">
        <f>D155</f>
        <v>1222.4000000000001</v>
      </c>
      <c r="E154" s="15">
        <f>E155</f>
        <v>1222.4000000000001</v>
      </c>
    </row>
    <row r="155" spans="1:5" s="2" customFormat="1" ht="0.75" hidden="1" customHeight="1" thickBot="1">
      <c r="A155" s="3"/>
      <c r="B155" s="13" t="s">
        <v>191</v>
      </c>
      <c r="C155" s="14" t="s">
        <v>84</v>
      </c>
      <c r="D155" s="15">
        <v>1222.4000000000001</v>
      </c>
      <c r="E155" s="15">
        <v>1222.4000000000001</v>
      </c>
    </row>
    <row r="156" spans="1:5" s="2" customFormat="1" ht="165" customHeight="1" thickBot="1">
      <c r="A156" s="3">
        <v>38</v>
      </c>
      <c r="B156" s="13" t="s">
        <v>301</v>
      </c>
      <c r="C156" s="14" t="s">
        <v>85</v>
      </c>
      <c r="D156" s="15">
        <f>D157</f>
        <v>156.4</v>
      </c>
      <c r="E156" s="15">
        <f>E157</f>
        <v>1.2</v>
      </c>
    </row>
    <row r="157" spans="1:5" s="2" customFormat="1" ht="168" hidden="1" customHeight="1" thickBot="1">
      <c r="A157" s="3"/>
      <c r="B157" s="13" t="s">
        <v>192</v>
      </c>
      <c r="C157" s="14" t="s">
        <v>86</v>
      </c>
      <c r="D157" s="15">
        <v>156.4</v>
      </c>
      <c r="E157" s="15">
        <v>1.2</v>
      </c>
    </row>
    <row r="158" spans="1:5" s="2" customFormat="1" ht="87" customHeight="1" thickBot="1">
      <c r="A158" s="3">
        <v>39</v>
      </c>
      <c r="B158" s="13" t="s">
        <v>302</v>
      </c>
      <c r="C158" s="14" t="s">
        <v>87</v>
      </c>
      <c r="D158" s="15">
        <f>D159</f>
        <v>5877.6</v>
      </c>
      <c r="E158" s="15">
        <f>E159</f>
        <v>5877.6</v>
      </c>
    </row>
    <row r="159" spans="1:5" s="2" customFormat="1" ht="102.75" hidden="1" customHeight="1" thickBot="1">
      <c r="A159" s="3"/>
      <c r="B159" s="13" t="s">
        <v>193</v>
      </c>
      <c r="C159" s="14" t="s">
        <v>88</v>
      </c>
      <c r="D159" s="15">
        <v>5877.6</v>
      </c>
      <c r="E159" s="15">
        <v>5877.6</v>
      </c>
    </row>
    <row r="160" spans="1:5" s="2" customFormat="1" ht="77.25" hidden="1" customHeight="1" thickBot="1">
      <c r="A160" s="3"/>
      <c r="B160" s="13" t="s">
        <v>156</v>
      </c>
      <c r="C160" s="14" t="s">
        <v>89</v>
      </c>
      <c r="D160" s="15">
        <f>D161</f>
        <v>0</v>
      </c>
      <c r="E160" s="15">
        <f>E161</f>
        <v>0</v>
      </c>
    </row>
    <row r="161" spans="1:5" s="2" customFormat="1" ht="86.25" hidden="1" customHeight="1" thickBot="1">
      <c r="A161" s="3"/>
      <c r="B161" s="13" t="s">
        <v>157</v>
      </c>
      <c r="C161" s="14" t="s">
        <v>90</v>
      </c>
      <c r="D161" s="15">
        <v>0</v>
      </c>
      <c r="E161" s="15">
        <v>0</v>
      </c>
    </row>
    <row r="162" spans="1:5" s="2" customFormat="1" ht="34.5" customHeight="1" thickBot="1">
      <c r="A162" s="3">
        <v>40</v>
      </c>
      <c r="B162" s="13" t="s">
        <v>303</v>
      </c>
      <c r="C162" s="14" t="s">
        <v>91</v>
      </c>
      <c r="D162" s="15">
        <f>D163</f>
        <v>245415</v>
      </c>
      <c r="E162" s="15">
        <f>E163</f>
        <v>249421</v>
      </c>
    </row>
    <row r="163" spans="1:5" s="2" customFormat="1" ht="57.75" hidden="1" customHeight="1" thickBot="1">
      <c r="A163" s="3"/>
      <c r="B163" s="13" t="s">
        <v>194</v>
      </c>
      <c r="C163" s="14" t="s">
        <v>92</v>
      </c>
      <c r="D163" s="15">
        <v>245415</v>
      </c>
      <c r="E163" s="15">
        <v>249421</v>
      </c>
    </row>
    <row r="164" spans="1:5" s="2" customFormat="1" ht="24" hidden="1" customHeight="1" thickBot="1">
      <c r="A164" s="3"/>
      <c r="B164" s="13" t="s">
        <v>158</v>
      </c>
      <c r="C164" s="14" t="s">
        <v>93</v>
      </c>
      <c r="D164" s="15">
        <f>D165</f>
        <v>0</v>
      </c>
      <c r="E164" s="15">
        <f>E165</f>
        <v>0</v>
      </c>
    </row>
    <row r="165" spans="1:5" s="2" customFormat="1" ht="39" hidden="1" customHeight="1" thickBot="1">
      <c r="A165" s="3"/>
      <c r="B165" s="13" t="s">
        <v>159</v>
      </c>
      <c r="C165" s="14" t="s">
        <v>94</v>
      </c>
      <c r="D165" s="15">
        <f>D166</f>
        <v>0</v>
      </c>
      <c r="E165" s="15">
        <f>E166</f>
        <v>0</v>
      </c>
    </row>
    <row r="166" spans="1:5" s="2" customFormat="1" ht="52.5" hidden="1" customHeight="1" thickBot="1">
      <c r="A166" s="3"/>
      <c r="B166" s="13" t="s">
        <v>160</v>
      </c>
      <c r="C166" s="14" t="s">
        <v>95</v>
      </c>
      <c r="D166" s="15">
        <v>0</v>
      </c>
      <c r="E166" s="15">
        <v>0</v>
      </c>
    </row>
    <row r="167" spans="1:5" s="2" customFormat="1" ht="1.5" hidden="1" customHeight="1" thickBot="1">
      <c r="A167" s="3"/>
      <c r="B167" s="13" t="s">
        <v>161</v>
      </c>
      <c r="C167" s="14" t="s">
        <v>96</v>
      </c>
      <c r="D167" s="15">
        <f>D168</f>
        <v>0</v>
      </c>
      <c r="E167" s="15">
        <f>E168</f>
        <v>0</v>
      </c>
    </row>
    <row r="168" spans="1:5" s="2" customFormat="1" ht="85.5" hidden="1" customHeight="1" thickBot="1">
      <c r="A168" s="3"/>
      <c r="B168" s="13" t="s">
        <v>162</v>
      </c>
      <c r="C168" s="14" t="s">
        <v>97</v>
      </c>
      <c r="D168" s="15">
        <f>D169</f>
        <v>0</v>
      </c>
      <c r="E168" s="15">
        <f>E169</f>
        <v>0</v>
      </c>
    </row>
    <row r="169" spans="1:5" s="2" customFormat="1" ht="88.5" hidden="1" customHeight="1" thickBot="1">
      <c r="A169" s="3"/>
      <c r="B169" s="13" t="s">
        <v>163</v>
      </c>
      <c r="C169" s="14" t="s">
        <v>98</v>
      </c>
      <c r="D169" s="15">
        <v>0</v>
      </c>
      <c r="E169" s="15">
        <v>0</v>
      </c>
    </row>
    <row r="170" spans="1:5" s="2" customFormat="1" ht="36" hidden="1" customHeight="1" thickBot="1">
      <c r="A170" s="3"/>
      <c r="B170" s="13" t="s">
        <v>217</v>
      </c>
      <c r="C170" s="14" t="s">
        <v>218</v>
      </c>
      <c r="D170" s="15">
        <f>D171</f>
        <v>0</v>
      </c>
      <c r="E170" s="15">
        <f>E171</f>
        <v>0</v>
      </c>
    </row>
    <row r="171" spans="1:5" s="2" customFormat="1" ht="172.5" hidden="1" customHeight="1" thickBot="1">
      <c r="A171" s="3"/>
      <c r="B171" s="13" t="s">
        <v>215</v>
      </c>
      <c r="C171" s="14" t="s">
        <v>216</v>
      </c>
      <c r="D171" s="15">
        <f>D172</f>
        <v>0</v>
      </c>
      <c r="E171" s="15">
        <f>E172</f>
        <v>0</v>
      </c>
    </row>
    <row r="172" spans="1:5" s="2" customFormat="1" ht="189" hidden="1" customHeight="1" thickBot="1">
      <c r="A172" s="3"/>
      <c r="B172" s="13" t="s">
        <v>213</v>
      </c>
      <c r="C172" s="14" t="s">
        <v>214</v>
      </c>
      <c r="D172" s="15">
        <v>0</v>
      </c>
      <c r="E172" s="15">
        <v>0</v>
      </c>
    </row>
    <row r="173" spans="1:5" ht="34.5" customHeight="1" thickBot="1">
      <c r="A173" s="3">
        <v>41</v>
      </c>
      <c r="B173" s="10"/>
      <c r="C173" s="11" t="s">
        <v>99</v>
      </c>
      <c r="D173" s="12">
        <f>SUM(D6,D124)</f>
        <v>912775.01020999998</v>
      </c>
      <c r="E173" s="12">
        <f>SUM(E6,E124)</f>
        <v>935553.78021</v>
      </c>
    </row>
  </sheetData>
  <mergeCells count="6">
    <mergeCell ref="D1:E1"/>
    <mergeCell ref="D3:E3"/>
    <mergeCell ref="A2:D2"/>
    <mergeCell ref="B3:B4"/>
    <mergeCell ref="C3:C4"/>
    <mergeCell ref="A3:A4"/>
  </mergeCells>
  <pageMargins left="0.7" right="0.7" top="0.75" bottom="0.75" header="0.3" footer="0.3"/>
  <pageSetup paperSize="9" scale="95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2020-11-25T05:07:33Z</dcterms:modified>
</cp:coreProperties>
</file>