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09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Лист1!$A$1:$G$423</definedName>
  </definedNames>
  <calcPr calcId="124519"/>
</workbook>
</file>

<file path=xl/calcChain.xml><?xml version="1.0" encoding="utf-8"?>
<calcChain xmlns="http://schemas.openxmlformats.org/spreadsheetml/2006/main">
  <c r="G165" i="1"/>
  <c r="F165"/>
  <c r="G170"/>
  <c r="F170"/>
  <c r="G22" l="1"/>
  <c r="F22"/>
  <c r="G421"/>
  <c r="G420" s="1"/>
  <c r="G419" s="1"/>
  <c r="G418" s="1"/>
  <c r="G417" s="1"/>
  <c r="G415"/>
  <c r="G414" s="1"/>
  <c r="G412"/>
  <c r="G410"/>
  <c r="G408"/>
  <c r="G405"/>
  <c r="G402"/>
  <c r="G396"/>
  <c r="G395" s="1"/>
  <c r="G393"/>
  <c r="G392" s="1"/>
  <c r="G390"/>
  <c r="G389" s="1"/>
  <c r="G386"/>
  <c r="G384"/>
  <c r="G382"/>
  <c r="G380"/>
  <c r="G378"/>
  <c r="G373"/>
  <c r="G372" s="1"/>
  <c r="G370"/>
  <c r="G369" s="1"/>
  <c r="G367"/>
  <c r="G366" s="1"/>
  <c r="G364"/>
  <c r="G363" s="1"/>
  <c r="G360"/>
  <c r="G357"/>
  <c r="G354"/>
  <c r="G349"/>
  <c r="G348" s="1"/>
  <c r="G347" s="1"/>
  <c r="G346" s="1"/>
  <c r="G343"/>
  <c r="G341"/>
  <c r="G335"/>
  <c r="G334" s="1"/>
  <c r="G332"/>
  <c r="G328"/>
  <c r="G323"/>
  <c r="G321"/>
  <c r="G317"/>
  <c r="G315"/>
  <c r="G313"/>
  <c r="G311"/>
  <c r="G308"/>
  <c r="G305"/>
  <c r="G303"/>
  <c r="G298"/>
  <c r="G296"/>
  <c r="G294"/>
  <c r="G290"/>
  <c r="G288"/>
  <c r="G286"/>
  <c r="G282"/>
  <c r="G280"/>
  <c r="G275"/>
  <c r="G273"/>
  <c r="G271"/>
  <c r="G269"/>
  <c r="G264"/>
  <c r="G262"/>
  <c r="G260"/>
  <c r="G258"/>
  <c r="G255"/>
  <c r="G253"/>
  <c r="G251"/>
  <c r="G249"/>
  <c r="G247"/>
  <c r="G241"/>
  <c r="G240" s="1"/>
  <c r="G239" s="1"/>
  <c r="G238" s="1"/>
  <c r="G236"/>
  <c r="G234"/>
  <c r="G228"/>
  <c r="G227" s="1"/>
  <c r="G226" s="1"/>
  <c r="G224"/>
  <c r="G222"/>
  <c r="G220"/>
  <c r="G218"/>
  <c r="G213"/>
  <c r="G211"/>
  <c r="G209"/>
  <c r="G204"/>
  <c r="G202"/>
  <c r="G201" s="1"/>
  <c r="G199"/>
  <c r="G198" s="1"/>
  <c r="G197" s="1"/>
  <c r="G193"/>
  <c r="G192" s="1"/>
  <c r="G190"/>
  <c r="G188"/>
  <c r="G186"/>
  <c r="G184"/>
  <c r="G182"/>
  <c r="G180"/>
  <c r="G177"/>
  <c r="G176" s="1"/>
  <c r="G172"/>
  <c r="G168"/>
  <c r="G166"/>
  <c r="G161"/>
  <c r="G160" s="1"/>
  <c r="G159" s="1"/>
  <c r="G158" s="1"/>
  <c r="G156"/>
  <c r="G153" s="1"/>
  <c r="G152" s="1"/>
  <c r="G151" s="1"/>
  <c r="G154"/>
  <c r="G149"/>
  <c r="G148" s="1"/>
  <c r="G147" s="1"/>
  <c r="G144"/>
  <c r="G142"/>
  <c r="G140"/>
  <c r="G138"/>
  <c r="G136"/>
  <c r="G131"/>
  <c r="G128"/>
  <c r="G126"/>
  <c r="G124"/>
  <c r="G122"/>
  <c r="G120"/>
  <c r="G118"/>
  <c r="G116"/>
  <c r="G114"/>
  <c r="G109"/>
  <c r="G107"/>
  <c r="G100"/>
  <c r="G99" s="1"/>
  <c r="G98" s="1"/>
  <c r="G97" s="1"/>
  <c r="G96" s="1"/>
  <c r="G94"/>
  <c r="G91"/>
  <c r="G89"/>
  <c r="G86"/>
  <c r="G82"/>
  <c r="G80"/>
  <c r="G78"/>
  <c r="G76"/>
  <c r="G73"/>
  <c r="G72" s="1"/>
  <c r="G70"/>
  <c r="G68"/>
  <c r="G66"/>
  <c r="G64"/>
  <c r="G62"/>
  <c r="G57"/>
  <c r="G56" s="1"/>
  <c r="G55" s="1"/>
  <c r="G53"/>
  <c r="G52" s="1"/>
  <c r="G51" s="1"/>
  <c r="G49"/>
  <c r="G47"/>
  <c r="G43"/>
  <c r="G41"/>
  <c r="G37"/>
  <c r="G36" s="1"/>
  <c r="G35" s="1"/>
  <c r="G33"/>
  <c r="G31"/>
  <c r="G29"/>
  <c r="G26"/>
  <c r="G23"/>
  <c r="G19"/>
  <c r="G17"/>
  <c r="G15"/>
  <c r="G11"/>
  <c r="G10" s="1"/>
  <c r="G9" s="1"/>
  <c r="F421"/>
  <c r="F420" s="1"/>
  <c r="F419" s="1"/>
  <c r="F418" s="1"/>
  <c r="F417" s="1"/>
  <c r="F415"/>
  <c r="F414" s="1"/>
  <c r="F412"/>
  <c r="F410"/>
  <c r="F408"/>
  <c r="F405"/>
  <c r="F402"/>
  <c r="F396"/>
  <c r="F395" s="1"/>
  <c r="F393"/>
  <c r="F392" s="1"/>
  <c r="F390"/>
  <c r="F389" s="1"/>
  <c r="F386"/>
  <c r="F384"/>
  <c r="F382"/>
  <c r="F380"/>
  <c r="F378"/>
  <c r="F373"/>
  <c r="F372" s="1"/>
  <c r="F370"/>
  <c r="F369" s="1"/>
  <c r="F367"/>
  <c r="F366" s="1"/>
  <c r="F364"/>
  <c r="F363" s="1"/>
  <c r="F360"/>
  <c r="F357"/>
  <c r="F354"/>
  <c r="F349"/>
  <c r="F348" s="1"/>
  <c r="F347" s="1"/>
  <c r="F346" s="1"/>
  <c r="F343"/>
  <c r="F341"/>
  <c r="F335"/>
  <c r="F334" s="1"/>
  <c r="F332"/>
  <c r="F328"/>
  <c r="F323"/>
  <c r="F321"/>
  <c r="F317"/>
  <c r="F315"/>
  <c r="F313"/>
  <c r="F311"/>
  <c r="F308"/>
  <c r="F305"/>
  <c r="F303"/>
  <c r="F298"/>
  <c r="F296"/>
  <c r="F294"/>
  <c r="F290"/>
  <c r="F288"/>
  <c r="F286"/>
  <c r="F282"/>
  <c r="F280"/>
  <c r="F275"/>
  <c r="F273"/>
  <c r="F271"/>
  <c r="F269"/>
  <c r="F264"/>
  <c r="F262"/>
  <c r="F260"/>
  <c r="F258"/>
  <c r="F255"/>
  <c r="F253"/>
  <c r="F251"/>
  <c r="F249"/>
  <c r="F247"/>
  <c r="F241"/>
  <c r="F240" s="1"/>
  <c r="F239" s="1"/>
  <c r="F238" s="1"/>
  <c r="F236"/>
  <c r="F234"/>
  <c r="F228"/>
  <c r="F227" s="1"/>
  <c r="F226" s="1"/>
  <c r="F224"/>
  <c r="F222"/>
  <c r="F220"/>
  <c r="F218"/>
  <c r="F213"/>
  <c r="F211"/>
  <c r="F209"/>
  <c r="F204"/>
  <c r="F202"/>
  <c r="F199"/>
  <c r="F198" s="1"/>
  <c r="F197" s="1"/>
  <c r="F193"/>
  <c r="F192" s="1"/>
  <c r="F190"/>
  <c r="F188"/>
  <c r="F186"/>
  <c r="F184"/>
  <c r="F182"/>
  <c r="F180"/>
  <c r="F177"/>
  <c r="F176" s="1"/>
  <c r="F172"/>
  <c r="F168"/>
  <c r="F166"/>
  <c r="F161"/>
  <c r="F160" s="1"/>
  <c r="F159" s="1"/>
  <c r="F158" s="1"/>
  <c r="F156"/>
  <c r="F154"/>
  <c r="F149"/>
  <c r="F148" s="1"/>
  <c r="F147" s="1"/>
  <c r="F144"/>
  <c r="F142"/>
  <c r="F140"/>
  <c r="F138"/>
  <c r="F136"/>
  <c r="F131"/>
  <c r="F128"/>
  <c r="F126"/>
  <c r="F124"/>
  <c r="F122"/>
  <c r="F120"/>
  <c r="F118"/>
  <c r="F116"/>
  <c r="F114"/>
  <c r="F109"/>
  <c r="F107"/>
  <c r="F100"/>
  <c r="F99" s="1"/>
  <c r="F98" s="1"/>
  <c r="F97" s="1"/>
  <c r="F96" s="1"/>
  <c r="F94"/>
  <c r="F91"/>
  <c r="F89"/>
  <c r="F86"/>
  <c r="F82"/>
  <c r="F80"/>
  <c r="F78"/>
  <c r="F76"/>
  <c r="F73"/>
  <c r="F72" s="1"/>
  <c r="F70"/>
  <c r="F68"/>
  <c r="F66"/>
  <c r="F64"/>
  <c r="F62"/>
  <c r="F57"/>
  <c r="F56" s="1"/>
  <c r="F55" s="1"/>
  <c r="F53"/>
  <c r="F52" s="1"/>
  <c r="F51" s="1"/>
  <c r="F49"/>
  <c r="F47"/>
  <c r="F43"/>
  <c r="F41"/>
  <c r="F37"/>
  <c r="F36" s="1"/>
  <c r="F35" s="1"/>
  <c r="F33"/>
  <c r="F31"/>
  <c r="F29"/>
  <c r="F26"/>
  <c r="F23"/>
  <c r="F19"/>
  <c r="F17"/>
  <c r="F15"/>
  <c r="F11"/>
  <c r="F10" s="1"/>
  <c r="F9" s="1"/>
  <c r="F164" l="1"/>
  <c r="F163" s="1"/>
  <c r="F233"/>
  <c r="F232" s="1"/>
  <c r="F231" s="1"/>
  <c r="F279"/>
  <c r="F278" s="1"/>
  <c r="F75"/>
  <c r="F257"/>
  <c r="F268"/>
  <c r="F267" s="1"/>
  <c r="F266" s="1"/>
  <c r="G208"/>
  <c r="G207" s="1"/>
  <c r="G206" s="1"/>
  <c r="F340"/>
  <c r="F339" s="1"/>
  <c r="F338" s="1"/>
  <c r="F337" s="1"/>
  <c r="F46"/>
  <c r="F39" s="1"/>
  <c r="G113"/>
  <c r="G112" s="1"/>
  <c r="G111" s="1"/>
  <c r="G103" s="1"/>
  <c r="F327"/>
  <c r="F326" s="1"/>
  <c r="G75"/>
  <c r="F40"/>
  <c r="G61"/>
  <c r="G302"/>
  <c r="G301" s="1"/>
  <c r="F135"/>
  <c r="F134" s="1"/>
  <c r="F133" s="1"/>
  <c r="G246"/>
  <c r="G327"/>
  <c r="G326" s="1"/>
  <c r="G340"/>
  <c r="G339" s="1"/>
  <c r="G338" s="1"/>
  <c r="G337" s="1"/>
  <c r="G401"/>
  <c r="G400" s="1"/>
  <c r="G399" s="1"/>
  <c r="G398" s="1"/>
  <c r="F14"/>
  <c r="F13" s="1"/>
  <c r="G233"/>
  <c r="G232" s="1"/>
  <c r="G231" s="1"/>
  <c r="G230" s="1"/>
  <c r="G279"/>
  <c r="G278" s="1"/>
  <c r="F25"/>
  <c r="F21" s="1"/>
  <c r="F106"/>
  <c r="F105" s="1"/>
  <c r="F104" s="1"/>
  <c r="F179"/>
  <c r="F201"/>
  <c r="F196" s="1"/>
  <c r="G25"/>
  <c r="G21" s="1"/>
  <c r="G46"/>
  <c r="G106"/>
  <c r="G105" s="1"/>
  <c r="G104" s="1"/>
  <c r="G135"/>
  <c r="G134" s="1"/>
  <c r="G133" s="1"/>
  <c r="G285"/>
  <c r="G284" s="1"/>
  <c r="G320"/>
  <c r="G319" s="1"/>
  <c r="F353"/>
  <c r="F352" s="1"/>
  <c r="F351" s="1"/>
  <c r="G179"/>
  <c r="G175" s="1"/>
  <c r="G174" s="1"/>
  <c r="G377"/>
  <c r="G376" s="1"/>
  <c r="G375" s="1"/>
  <c r="F153"/>
  <c r="F152" s="1"/>
  <c r="F151" s="1"/>
  <c r="F208"/>
  <c r="F207" s="1"/>
  <c r="F206" s="1"/>
  <c r="F217"/>
  <c r="F216" s="1"/>
  <c r="F215" s="1"/>
  <c r="F246"/>
  <c r="F245" s="1"/>
  <c r="F244" s="1"/>
  <c r="F285"/>
  <c r="F284" s="1"/>
  <c r="F377"/>
  <c r="F376" s="1"/>
  <c r="F375" s="1"/>
  <c r="F401"/>
  <c r="F400" s="1"/>
  <c r="F399" s="1"/>
  <c r="F398" s="1"/>
  <c r="G40"/>
  <c r="G217"/>
  <c r="G216" s="1"/>
  <c r="G215" s="1"/>
  <c r="G257"/>
  <c r="G293"/>
  <c r="G292" s="1"/>
  <c r="F113"/>
  <c r="F112" s="1"/>
  <c r="F111" s="1"/>
  <c r="F320"/>
  <c r="F319" s="1"/>
  <c r="G14"/>
  <c r="G13" s="1"/>
  <c r="G196"/>
  <c r="G195" s="1"/>
  <c r="G268"/>
  <c r="G267" s="1"/>
  <c r="G266" s="1"/>
  <c r="G325"/>
  <c r="F175"/>
  <c r="F174" s="1"/>
  <c r="F293"/>
  <c r="F292" s="1"/>
  <c r="F302"/>
  <c r="F301" s="1"/>
  <c r="F325"/>
  <c r="G164"/>
  <c r="G163" s="1"/>
  <c r="G353"/>
  <c r="G352" s="1"/>
  <c r="G351" s="1"/>
  <c r="F61"/>
  <c r="F60" s="1"/>
  <c r="G60"/>
  <c r="F230"/>
  <c r="G245" l="1"/>
  <c r="G244" s="1"/>
  <c r="F345"/>
  <c r="G345"/>
  <c r="F277"/>
  <c r="F195"/>
  <c r="G300"/>
  <c r="F103"/>
  <c r="G277"/>
  <c r="G39"/>
  <c r="G146"/>
  <c r="F146"/>
  <c r="F59"/>
  <c r="F8" s="1"/>
  <c r="F300"/>
  <c r="G59"/>
  <c r="G8" s="1"/>
  <c r="F243" l="1"/>
  <c r="G423"/>
  <c r="G243"/>
  <c r="F423"/>
</calcChain>
</file>

<file path=xl/sharedStrings.xml><?xml version="1.0" encoding="utf-8"?>
<sst xmlns="http://schemas.openxmlformats.org/spreadsheetml/2006/main" count="1189" uniqueCount="423">
  <si>
    <t>Общегосударственные вопросы</t>
  </si>
  <si>
    <t>Глава городского округа</t>
  </si>
  <si>
    <t>Резервные фонды</t>
  </si>
  <si>
    <t>Резервный фонд администрации городского округа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</si>
  <si>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</si>
  <si>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</si>
  <si>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</si>
  <si>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</si>
  <si>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Сельское хозяйство и рыболовство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</si>
  <si>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</si>
  <si>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</si>
  <si>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</si>
  <si>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</si>
  <si>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</si>
  <si>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</si>
  <si>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</si>
  <si>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</si>
  <si>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</si>
  <si>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</si>
  <si>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</si>
  <si>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</si>
  <si>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</si>
  <si>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</si>
  <si>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Средства массовой информации      </t>
  </si>
  <si>
    <t>Периодическая печать и издательства</t>
  </si>
  <si>
    <t>Всего расходы</t>
  </si>
  <si>
    <t>Код раз-дела, под-раздела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</si>
  <si>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</si>
  <si>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</si>
  <si>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</si>
  <si>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Расходы, связанные с представительской деятельностью</t>
  </si>
  <si>
    <t>Обеспечение деятельности территориальных органов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</si>
  <si>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</si>
  <si>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Руководитель Контрольно-ревизионного управления городского округа</t>
  </si>
  <si>
    <t>Оказание услуг (выполнение работ) муниципальными учреждениями</t>
  </si>
  <si>
    <t>Членский взнос в Ассоциацию «Совет муниципальных образований Свердловской области»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</si>
  <si>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</si>
  <si>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</si>
  <si>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экономики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</si>
  <si>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</si>
  <si>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</si>
  <si>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Охрана  объектов растительного и животного мира и среды их обитания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</si>
  <si>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</si>
  <si>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</si>
  <si>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</si>
  <si>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</si>
  <si>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</si>
  <si>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</si>
  <si>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</si>
  <si>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</si>
  <si>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</si>
  <si>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</si>
  <si>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</si>
  <si>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Другие вопросы в области социальной политики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</si>
  <si>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</si>
  <si>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</si>
  <si>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0102</t>
  </si>
  <si>
    <t>0100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</si>
  <si>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</si>
  <si>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</si>
  <si>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</si>
  <si>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</si>
  <si>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</si>
  <si>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</si>
  <si>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</si>
  <si>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</si>
  <si>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</si>
  <si>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</si>
  <si>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</si>
  <si>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</si>
  <si>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</si>
  <si>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</si>
  <si>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</si>
  <si>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</si>
  <si>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</si>
  <si>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</si>
  <si>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</si>
  <si>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</si>
  <si>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</si>
  <si>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</si>
  <si>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</si>
  <si>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</si>
  <si>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</si>
  <si>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</si>
  <si>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0709</t>
  </si>
  <si>
    <t>0800</t>
  </si>
  <si>
    <t>0801</t>
  </si>
  <si>
    <t>1003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</si>
  <si>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</si>
  <si>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1006</t>
  </si>
  <si>
    <t>7000021001</t>
  </si>
  <si>
    <t>7000000000</t>
  </si>
  <si>
    <t>Обеспечение деятельности муниципальных  органов (центральный аппарат)</t>
  </si>
  <si>
    <t>7000021005</t>
  </si>
  <si>
    <t>7000021007</t>
  </si>
  <si>
    <t>0100000000</t>
  </si>
  <si>
    <t>1900000000</t>
  </si>
  <si>
    <t>1900321000</t>
  </si>
  <si>
    <t>Обеспечение деятельности муниципальных органов (центральный аппарат)</t>
  </si>
  <si>
    <t>7000021003</t>
  </si>
  <si>
    <t>7000020001</t>
  </si>
  <si>
    <t>01Л0246101</t>
  </si>
  <si>
    <t>Оцифровка архивных документов, относящихся к государственной собственности Свердловской области</t>
  </si>
  <si>
    <t>01Л0246102</t>
  </si>
  <si>
    <t>Обслуживание охранно-пожарной сигнализации и оборудования</t>
  </si>
  <si>
    <t>0140000000</t>
  </si>
  <si>
    <t>0141351180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</si>
  <si>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</si>
  <si>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</si>
  <si>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</si>
  <si>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0150000000</t>
  </si>
  <si>
    <t>0170000000</t>
  </si>
  <si>
    <t>0160000000</t>
  </si>
  <si>
    <t>1202</t>
  </si>
  <si>
    <t>0130000000</t>
  </si>
  <si>
    <t>01Г0000000</t>
  </si>
  <si>
    <t>01Д0000000</t>
  </si>
  <si>
    <t>0190000000</t>
  </si>
  <si>
    <t>0190749100</t>
  </si>
  <si>
    <t>0190849200</t>
  </si>
  <si>
    <t>0190952500</t>
  </si>
  <si>
    <t>0600000000</t>
  </si>
  <si>
    <t>0610000000</t>
  </si>
  <si>
    <t>0610345110</t>
  </si>
  <si>
    <t>0610345120</t>
  </si>
  <si>
    <t>0620000000</t>
  </si>
  <si>
    <t>0620345310</t>
  </si>
  <si>
    <t>0620345320</t>
  </si>
  <si>
    <t>0630000000</t>
  </si>
  <si>
    <t>0650000000</t>
  </si>
  <si>
    <t>0650113000</t>
  </si>
  <si>
    <t>0180000000</t>
  </si>
  <si>
    <t>01Ж0000000</t>
  </si>
  <si>
    <t xml:space="preserve">Осуществление мероприятий по организации питания </t>
  </si>
  <si>
    <t>7000042700</t>
  </si>
  <si>
    <t>Очистка санитарной зоны источников нецентрализованного водоснабжения, проведение экологических лагерей, акций</t>
  </si>
  <si>
    <t>Изготовление аншлагов, листовок экологического значения</t>
  </si>
  <si>
    <t>0190849201</t>
  </si>
  <si>
    <t>01Ц0000000</t>
  </si>
  <si>
    <t>01Ч0000000</t>
  </si>
  <si>
    <t>01Ш0000000</t>
  </si>
  <si>
    <t>1000</t>
  </si>
  <si>
    <t>1100</t>
  </si>
  <si>
    <t>01Ф0000000</t>
  </si>
  <si>
    <t>0314</t>
  </si>
  <si>
    <t>Другие вопросы в области национальной безопасности и правоохранительной деятельности</t>
  </si>
  <si>
    <t>Проведение мероприятий по созданию добровольных народных дружин</t>
  </si>
  <si>
    <t>7000020002</t>
  </si>
  <si>
    <t>7000013000</t>
  </si>
  <si>
    <t>01Л0000000</t>
  </si>
  <si>
    <t>1900221000</t>
  </si>
  <si>
    <t>Мероприятия по информатизации и модернизации оборудования и программных продуктов</t>
  </si>
  <si>
    <t>0408</t>
  </si>
  <si>
    <t>Транспорт</t>
  </si>
  <si>
    <t>7000023020</t>
  </si>
  <si>
    <t>7000021006</t>
  </si>
  <si>
    <t>Водное хозяйство</t>
  </si>
  <si>
    <t>Дорожное хозяйство (дорожные фонды)</t>
  </si>
  <si>
    <t>1200</t>
  </si>
  <si>
    <t>Председатель Думы городского округа</t>
  </si>
  <si>
    <t>7000021002</t>
  </si>
  <si>
    <t>0190120000</t>
  </si>
  <si>
    <t>0190220000</t>
  </si>
  <si>
    <t>0190320000</t>
  </si>
  <si>
    <t>Проведение противопаводковых мероприятий</t>
  </si>
  <si>
    <t>0140120000</t>
  </si>
  <si>
    <t>0140220000</t>
  </si>
  <si>
    <t>0140520000</t>
  </si>
  <si>
    <t>0140620000</t>
  </si>
  <si>
    <t>0140720000</t>
  </si>
  <si>
    <t>Мероприятия по профилактике правонарушений</t>
  </si>
  <si>
    <t>0170320000</t>
  </si>
  <si>
    <t>Содержание и ремонт гидротехнических сооружений</t>
  </si>
  <si>
    <t>01601Д0000</t>
  </si>
  <si>
    <t>01603Д0000</t>
  </si>
  <si>
    <t>Строительство и ремонт водопроводных сетей, водонапорных башен</t>
  </si>
  <si>
    <t>0703</t>
  </si>
  <si>
    <t>Дополнительное образование детей</t>
  </si>
  <si>
    <t>Молодежная политика</t>
  </si>
  <si>
    <t>1102</t>
  </si>
  <si>
    <t>Массовый спорт</t>
  </si>
  <si>
    <t>0130420000</t>
  </si>
  <si>
    <t>0130520000</t>
  </si>
  <si>
    <t>0130320000</t>
  </si>
  <si>
    <t>Создание и (или) обеспечение деятельности организации, образующей инфраструктуру поддержки субъектов малого и среднего предпринимательства</t>
  </si>
  <si>
    <t>Уборка мусора и несанкционированных свалок</t>
  </si>
  <si>
    <t>0130820000</t>
  </si>
  <si>
    <t>Устройство минерализованных полос в населенных пунктах городского округа</t>
  </si>
  <si>
    <t>Создание условий для деятельности добровольной пожарной охраны в городском округе</t>
  </si>
  <si>
    <t>Реализация комплекса мер, направленных на противодействие терроризму и экстремизму в городском округе</t>
  </si>
  <si>
    <t>Страхование плотин городского округа</t>
  </si>
  <si>
    <t>Информирование населения городского округа о мерах пожарной безопасности</t>
  </si>
  <si>
    <t xml:space="preserve">Приобретение, монтаж, обслуживание пожарной и приспособленной техники для тушения пожаров, пожарного оборудования в городском округе
</t>
  </si>
  <si>
    <t xml:space="preserve">Реализация мероприятий по содействию занятости и трудоустройству несовершеннолетних граждан </t>
  </si>
  <si>
    <t>Проведение мероприятий  по социальной  защите, медико-социальной  реабилитация граждан пожилого возраста и инвалидов  городского округа</t>
  </si>
  <si>
    <t>Проведение мероприятий по пропаганде семейных ценностей, здорового образа жизни в городском округе</t>
  </si>
  <si>
    <t>Проведение в городском округе мероприятий социальной направленности</t>
  </si>
  <si>
    <t>7000041100</t>
  </si>
  <si>
    <t>7000041200</t>
  </si>
  <si>
    <t>0200000000</t>
  </si>
  <si>
    <t>0191120000</t>
  </si>
  <si>
    <t>Организация транспортного обслуживания населения</t>
  </si>
  <si>
    <t>Содержание мест захоронения</t>
  </si>
  <si>
    <t>7000042П00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</si>
  <si>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бюджетных учреждениях</t>
  </si>
  <si>
    <t>0610120000</t>
  </si>
  <si>
    <t>0610220000</t>
  </si>
  <si>
    <t>0610420000</t>
  </si>
  <si>
    <t>0620120000</t>
  </si>
  <si>
    <t>0630120001</t>
  </si>
  <si>
    <t>0630120000</t>
  </si>
  <si>
    <t>Организация предоставления дополнительного образования детей в муниципальных бюджетных учреждениях дополнительного образования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</si>
  <si>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части финансирования расходов на оплату труда педагогических работников</t>
  </si>
  <si>
    <t>0630220000</t>
  </si>
  <si>
    <t>Организация предоставления дополнительного образования детей в муниципальных бюджетных учреждениях дополнительного образования в сфере культуры и искусства</t>
  </si>
  <si>
    <t>0420120000</t>
  </si>
  <si>
    <t>0420120001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</si>
  <si>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сфере культуры и искусства в части финансирования расходов на оплату труда педагогических работников</t>
  </si>
  <si>
    <t>01Ф0120000</t>
  </si>
  <si>
    <t>01Ф0120001</t>
  </si>
  <si>
    <t>01Ф0220000</t>
  </si>
  <si>
    <t>0130120000</t>
  </si>
  <si>
    <t>Мероприятия по привлечению молодых граждан к участию в общественно-политической жизни городского округа</t>
  </si>
  <si>
    <t>0130920000</t>
  </si>
  <si>
    <t>Мероприятия по вовлечению молодых граждан в программы и мероприятия, направленные на формирование здорового образа жизни</t>
  </si>
  <si>
    <t>0400000000</t>
  </si>
  <si>
    <t>0420000000</t>
  </si>
  <si>
    <t>0410000000</t>
  </si>
  <si>
    <t>0410120000</t>
  </si>
  <si>
    <t>0410320000</t>
  </si>
  <si>
    <t>01Р0000000</t>
  </si>
  <si>
    <t>0130620000</t>
  </si>
  <si>
    <t>0105</t>
  </si>
  <si>
    <t>7000051200</t>
  </si>
  <si>
    <t>Судебная система</t>
  </si>
  <si>
    <t>0140920000</t>
  </si>
  <si>
    <t>0141020000</t>
  </si>
  <si>
    <t>0141120000</t>
  </si>
  <si>
    <t>0141220000</t>
  </si>
  <si>
    <t>0141520000</t>
  </si>
  <si>
    <t>0140320000</t>
  </si>
  <si>
    <t>0140420000</t>
  </si>
  <si>
    <t>0140820000</t>
  </si>
  <si>
    <t>0141420000</t>
  </si>
  <si>
    <t>0171220000</t>
  </si>
  <si>
    <t>0161820000</t>
  </si>
  <si>
    <t>01Ж0120000</t>
  </si>
  <si>
    <t>01Ж0220000</t>
  </si>
  <si>
    <t>01Ж0720000</t>
  </si>
  <si>
    <t>01Ж0920000</t>
  </si>
  <si>
    <t>01Ж1320000</t>
  </si>
  <si>
    <t>0170620000</t>
  </si>
  <si>
    <t>0170720000</t>
  </si>
  <si>
    <t>01Ц0120000</t>
  </si>
  <si>
    <t>01Ч0120000</t>
  </si>
  <si>
    <t>Поддержка инициатив и проектов детских и молодежных общественных объединений городского округа</t>
  </si>
  <si>
    <t>Организация и проведение военно-спортивных игр, военно-спортивных мероприятий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</si>
  <si>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</si>
  <si>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0630545500</t>
  </si>
  <si>
    <t>Муниципальная программа «Управление муниципальными финансами Шалинского городского округа до 2023 года»</t>
  </si>
  <si>
    <t>Муниципальная программа «Социально-экономическое развитие Шалинского городского округа до 2023 года»</t>
  </si>
  <si>
    <t>Подпрограмма «Социальная поддержка и социальное обслуживание населения Шалинского городского округа до 2023 года»</t>
  </si>
  <si>
    <t>Муниципальная программа «Социально-экономическое развитие Шалинского городского  округа до 2023 года»</t>
  </si>
  <si>
    <t>Подпрограмма «Обеспечение  общественной безопасности на территории Шалинского городского округа до 2023 года»</t>
  </si>
  <si>
    <t xml:space="preserve">Подпрограмма «Экология и природные ресурсы Шалинского городского округа до 2023 года» </t>
  </si>
  <si>
    <t>Подпрограмма «Развитие транспорта, дорожного хозяйства, связи и информационных технологий Шалинского городского округа до 2023 года»</t>
  </si>
  <si>
    <t>Подпрограмма «Реализация основных направлений в строительном комплексе Шалинского  городского  округа до 2023 года»</t>
  </si>
  <si>
    <t>Муниципальная программа «Социально-экономическое  развитие Шалинского городского округа до 2023 года»</t>
  </si>
  <si>
    <t>Муниципальная программа «Развитие системы  образования Шалинского городского  округа до 2023 года»</t>
  </si>
  <si>
    <t>Подпрограмма «Развитие системы общего образования в Шалинском городском округе  до 2023 года»</t>
  </si>
  <si>
    <t>Муниципальная программа «Развитие системы образования Шалинского городского  округа  до 2023 года»</t>
  </si>
  <si>
    <t>Подпрограмма «Развитие системы общего образования в Шалинском городском округе до 2023 года»</t>
  </si>
  <si>
    <t>Муниципальная программа «Развитие культуры в Шалинском городском округе до 2023 года»</t>
  </si>
  <si>
    <t>Подпрограмма «Развитие образования в сфере культуры и искусства в Шалинском городском округе до 2023 года»</t>
  </si>
  <si>
    <t>Подпрограмма «Развитие системы дополнительного образования в сфере физической культуры и спорта до 2023 года»</t>
  </si>
  <si>
    <t>Подпрограмма «Развитие системы дополнительного образования, отдыха и оздоровления детей в Шалинском городском округе  до 2023 года»</t>
  </si>
  <si>
    <t>Подпрограмма «Развитие физической культуры, спорта и молодежной политики в  Шалинском городском округе  до 2023 года»</t>
  </si>
  <si>
    <t>Муниципальная программа «Развитие системы  образования Шалинского городского округа до 2023 года»</t>
  </si>
  <si>
    <t>Подпрограмма «Развитие системы дополнительного образования, отдыха и оздоровления детей в Шалинском городском округе до 2023 года»</t>
  </si>
  <si>
    <t>Муниципальная программа «Развитие системы образования Шалинского городского  округа до 2023 года»</t>
  </si>
  <si>
    <t>Подпрограмма «Обеспечение жильем молодых семей  на территории  Шалинского городского округа до 2023 года»</t>
  </si>
  <si>
    <t>Подпрограмма «Профилактика ВИЧ-инфекции на территории Шалинского городского округа до 2023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</si>
  <si>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2023 года»</t>
  </si>
  <si>
    <t>Подпрограмма «Профилактика туберкулеза на территории Шалинского городского округа до 2023 года»</t>
  </si>
  <si>
    <t>Подпрограмма «Развитие  субъектов малого и среднего  предпринимательства в Шалинском городском округе до 2023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</si>
  <si>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2023 года»</t>
  </si>
  <si>
    <t>Подпрограмма «Развитие системы дошкольного образования в Шалинском городском округе до 2023 года»</t>
  </si>
  <si>
    <t>Подпрограмма «Развитие физической культуры, спорта и молодежной политики в  Шалинском городском округе до 2023 года»</t>
  </si>
  <si>
    <t>Содержание автомобильных дорог общего пользования местного значения за счет средств Дорожного фонда</t>
  </si>
  <si>
    <t>Мероприятия по  развитию системы обеспечения вызова экстренных оперативных служб по единому номеру «112» на территории городского округа</t>
  </si>
  <si>
    <t>Пенсионное обеспечение лиц, замещавших муниципальные должности на постоянной основе и должности муниципальной службы в органах местного самоуправления Шалинского городского округа</t>
  </si>
  <si>
    <t>Опубликование правовых актов и другой официальной информации органов местного самоуправления Шалинского городского округа</t>
  </si>
  <si>
    <t>Дополнительное профессиональное образование муниципальных служащих  и лиц, замещающих муниципальные должности в Шалинском городском округе</t>
  </si>
  <si>
    <t>Подпрограмма «Развитие культуры и искусства в  Шалинском городском округе до 2023 года»</t>
  </si>
  <si>
    <t>Подпрограмма «Предоставление региональной поддержки молодым семьям на улучшение жилищных условий на территории Шалинского городского округа до 2023 года»</t>
  </si>
  <si>
    <t>Подпрограмма «Обеспечение реализации муниципальной программы «Развитие системы образования в Шалинском городском округе до 2023 года»»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</si>
  <si>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</si>
  <si>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Осуществление государственных полномочий по составлению 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</si>
  <si>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государственного полномочия Свердловской области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</si>
  <si>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государственного полномочия Свердловской области по созданию административных комиссий</t>
  </si>
  <si>
    <t>Приведение в соответствие  с требованиями пожарной безопасности  и санитарного законодательства зданий и помещений, в которых размещаются муниципальные  общеобразовательные учреждения</t>
  </si>
  <si>
    <t>7000021004</t>
  </si>
  <si>
    <t>0150120000</t>
  </si>
  <si>
    <t>0650545500</t>
  </si>
  <si>
    <t>Изготовление и размещение социальной рекламы по теме межнационального мира и согласия на территории Шалинского городского округа</t>
  </si>
  <si>
    <t>Разработка и издание справочных материалов для мигрантов. находящихся на территории Шалинского городского округа</t>
  </si>
  <si>
    <t>01Л0120000</t>
  </si>
  <si>
    <t>Оцифровка архивных документов</t>
  </si>
  <si>
    <t>0500000000</t>
  </si>
  <si>
    <t>Муниципальная программа «Формирование законопослушного поведения участников дорожного движения в Шалинском городском округе до 2024 года»</t>
  </si>
  <si>
    <t>0500120000</t>
  </si>
  <si>
    <t>Проведение мероприятий в рамках муниципальной программы «Формирование законопослушного поведения участников дорожного движения в Шалинском городском округе до 2024 года»</t>
  </si>
  <si>
    <t>01Ф0320000</t>
  </si>
  <si>
    <t>Реализация программ спортивной подготовки по видам спорта</t>
  </si>
  <si>
    <t>Подпрограмма «Комплексное развитие сельских территорий              Шалинского городского округа до 2023  года»</t>
  </si>
  <si>
    <t>Улучшение жилищных условий граждан, проживающих на сельских территориях</t>
  </si>
  <si>
    <t>0181920000</t>
  </si>
  <si>
    <t>Межевание земельных участков</t>
  </si>
  <si>
    <r>
      <t xml:space="preserve">Образование </t>
    </r>
    <r>
      <rPr>
        <b/>
        <sz val="11"/>
        <color rgb="FFFF0000"/>
        <rFont val="Liberation Serif"/>
        <family val="1"/>
        <charset val="204"/>
      </rPr>
      <t xml:space="preserve"> </t>
    </r>
  </si>
  <si>
    <t>Непрограммные направления деятельности</t>
  </si>
  <si>
    <t>0141620000</t>
  </si>
  <si>
    <t>0141720000</t>
  </si>
  <si>
    <t>Создание резерва материально-технических ресурсов для ликвидации чрезвычайных ситуаций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</si>
  <si>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расходов)</t>
  </si>
  <si>
    <t>Организация предоставления общего образования и создание условий для содержания детей в муниципальных бюджетных учреждениях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</si>
  <si>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в части обеспечения деятельности органов местного самоуправления</t>
  </si>
  <si>
    <t xml:space="preserve">Участие  команд городского округа в областных и всероссийских соревнованиях </t>
  </si>
  <si>
    <t>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</t>
  </si>
  <si>
    <t>Предоставление региональной поддержки молодым семьям на улучшение жилищных условий</t>
  </si>
  <si>
    <t>Мероприятия по профилактике наркомании и противодействие незаконному обороту наркотиков на территории Шалинского городского округа</t>
  </si>
  <si>
    <t>01Ш0120000</t>
  </si>
  <si>
    <t>0161220000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</si>
  <si>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или действий в чрезвычайных ситуациях</t>
  </si>
  <si>
    <t>01Г01S0000</t>
  </si>
  <si>
    <t>01Д01S0000</t>
  </si>
  <si>
    <t>Обеспечение мероприятий по развитию материально-технической базы муниципальных учреждений для занятий физической культурой и спортом</t>
  </si>
  <si>
    <t>1001</t>
  </si>
  <si>
    <t xml:space="preserve">Пенсионное обеспечение </t>
  </si>
  <si>
    <t>Предоставление субсидий бюджетным, автономным учреждениям и иным некоммерческим организациям</t>
  </si>
  <si>
    <t>0620220000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</si>
  <si>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</si>
  <si>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</si>
  <si>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</si>
  <si>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Иные бюджетные ассигнования</t>
  </si>
  <si>
    <t>013Р5S8Г00</t>
  </si>
  <si>
    <t xml:space="preserve">Приложение  5
к  решению Думы Шалинского
городского округа  
от .12.2020 года № 
</t>
  </si>
  <si>
    <t>Распределение бюджетных ассигнований по разделам, подразделам, целевым статьям (муниципальным программам Шалинского городского округа и непрограммным направлениям деятельности), группам видов расходов классификации расходов бюджетов на плановый  период 2022 и 2023 годов</t>
  </si>
  <si>
    <t>Гражданская оборона</t>
  </si>
  <si>
    <t>0605</t>
  </si>
  <si>
    <t>Другие вопросы в области охраны окружающей среды</t>
  </si>
  <si>
    <t>0171420000</t>
  </si>
  <si>
    <t>Ликвидация несанкционированных свалок</t>
  </si>
  <si>
    <t>Сумма                    на 2022 год,         в тыс.руб.</t>
  </si>
  <si>
    <t>Сумма                 на 2023 год,         в тыс.руб.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</si>
  <si>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</si>
  <si>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190032100</t>
  </si>
  <si>
    <t>0107</t>
  </si>
  <si>
    <t>Обеспечение проведения выборов и референдумов</t>
  </si>
  <si>
    <t>Непрограммные направления расходов</t>
  </si>
  <si>
    <t>7000020005</t>
  </si>
  <si>
    <t>Подготовка и проведение муниципальных выборов</t>
  </si>
  <si>
    <t>Подпрограмма «Развитие архивного дела на территории  Шалинского городского округа до  2023 года»</t>
  </si>
  <si>
    <t>01Л0320000</t>
  </si>
  <si>
    <t>Осуществление ремонтных работ в дополнительном помещении архивохранилища</t>
  </si>
  <si>
    <t>01Л0420000</t>
  </si>
  <si>
    <t>Приобретение товарно-материальных ценностей и оборудования за счет средств местного бюджета</t>
  </si>
  <si>
    <t>Выполнение других обязательств городского округа</t>
  </si>
  <si>
    <t>7000020011</t>
  </si>
  <si>
    <t>Подготовка технической документации на объекты недвижимости для постановки на кадастровый учет и регистрации права собственности за городским округом, снятие объектов недвижимости  с кадастрового учета и прекращение права собственности за городским округом</t>
  </si>
  <si>
    <t>7000020021</t>
  </si>
  <si>
    <t>7000054690</t>
  </si>
  <si>
    <t>Осуществление государственных полномочий Российской Федерации,переданных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</si>
  <si>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</si>
  <si>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«Экология и природные ресурсы Шалинского городского округа до 2023 года»</t>
  </si>
  <si>
    <t>Приобретение и установка  дорожных знаков</t>
  </si>
  <si>
    <t>Ремонт автомобильных дорог общего пользования  местного значения за счет средств Дорожного фонда</t>
  </si>
  <si>
    <t>Подготовка проектов планировки и межевания для строительства малоэтажной жилой застройки</t>
  </si>
  <si>
    <t>Мероприятия по проведению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 за счет средств местного бюджета</t>
  </si>
  <si>
    <t>0182120000</t>
  </si>
  <si>
    <t>Капитальные вложения в объекты государственной (муниципальной) собственности</t>
  </si>
  <si>
    <t>0182220000</t>
  </si>
  <si>
    <t>01825S0000</t>
  </si>
  <si>
    <t>Подготовка проекта внесения изменений в документы территориального планирования и правила землепользования и застройки Шалинского городского округа</t>
  </si>
  <si>
    <t>Подпрограмма «Развитие жилищно-коммунального хозяйства и повышение энергетической эффективности в Шалинском городском округе до  2023 года»</t>
  </si>
  <si>
    <t>Переселение граждан из жилых помещений, признанных непригодными для проживания</t>
  </si>
  <si>
    <t>Взносы на капитальный ремонт многоквартирных домов</t>
  </si>
  <si>
    <t>7000023030</t>
  </si>
  <si>
    <t>Предоставление гражданам жилых помещений в соответствиии с решениями суда</t>
  </si>
  <si>
    <t>01Ж2720000</t>
  </si>
  <si>
    <t>Приобретение и монтаж водогрейных котлов с дополнительным оборудованием для комплектации</t>
  </si>
  <si>
    <t>01Ж1620000</t>
  </si>
  <si>
    <t>Приобретение, установка контейнеров, урн, изготовление, установка и содержание контейнерных площадок, ремонт контейнеров и контейнерных площадок, урн</t>
  </si>
  <si>
    <t>Приведение в соответствие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</si>
  <si>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Приведение в соответствие с требованиями пожарной безопасности  и санитарного законодательства зданий и помещений, в которых размещаются муниципальные учреждения дополнительного образования</t>
  </si>
  <si>
    <t>01301S8П01</t>
  </si>
  <si>
    <t>Участие молодежи в областных мероприятиях</t>
  </si>
  <si>
    <t>01307S8701</t>
  </si>
  <si>
    <t>Приобретение оборудования  для организаций и учреждений,  осуществляющих патриотическое воспитание граждан</t>
  </si>
  <si>
    <t>01307S8702</t>
  </si>
  <si>
    <t>06303S5600</t>
  </si>
  <si>
    <t>Проведение спортивных мероприятий в городском округе  среди учащихся общеобразовательных учреждений и  взрослого населения по видам спорта</t>
  </si>
  <si>
    <t>01310S0000</t>
  </si>
  <si>
    <t>Подпрограмма «Развитие транспорта, дорожного хозяйства, связи и информационных технологий Шалинского городского округа до  2023 года»</t>
  </si>
  <si>
    <t>Номер строки</t>
  </si>
  <si>
    <r>
      <t xml:space="preserve">Наименование раздела, подраздела, целевой статьи или  </t>
    </r>
    <r>
      <rPr>
        <b/>
        <sz val="10"/>
        <rFont val="Liberation Serif"/>
        <family val="1"/>
        <charset val="204"/>
      </rPr>
      <t>вида</t>
    </r>
    <r>
      <rPr>
        <b/>
        <sz val="10"/>
        <color rgb="FFFF0000"/>
        <rFont val="Liberation Serif"/>
        <family val="1"/>
        <charset val="204"/>
      </rPr>
      <t xml:space="preserve"> </t>
    </r>
    <r>
      <rPr>
        <b/>
        <sz val="10"/>
        <color theme="1"/>
        <rFont val="Liberation Serif"/>
        <family val="1"/>
        <charset val="204"/>
      </rPr>
      <t>расходов</t>
    </r>
  </si>
  <si>
    <t>Муниципальная программа «Развитие кадровой политики в системе муниципального управления Шалинского городского округа до 2023 год»</t>
  </si>
  <si>
    <t>Расходы, на реализацию проектов инициативного бюджетирования</t>
  </si>
  <si>
    <t>0160220000</t>
  </si>
  <si>
    <t>01808S3600</t>
  </si>
  <si>
    <t>01815S3800</t>
  </si>
  <si>
    <t xml:space="preserve">Разработка проектно-сметной документации, выполнение  комплексных инженерных изысканий и проведение ее государственной экспертизы на работы по газификации пгт.Шаля" </t>
  </si>
  <si>
    <t>01Ж32S2500</t>
  </si>
  <si>
    <t>Строительство и ремонт тепловых сетей, котельных, выполнение строительно-монтажных работ по устройству контура заземления котельных</t>
  </si>
  <si>
    <t>0620420001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</si>
  <si>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учреждения дополнительного образования</t>
  </si>
  <si>
    <t xml:space="preserve">Осуществление мероприятий по обеспечению организации отдыха детей в каникулярное время, включая мероприятия по обеспечению безопастности их жизни и здоровья </t>
  </si>
  <si>
    <t>01Р01S9500</t>
  </si>
  <si>
    <t xml:space="preserve">Мероприятия по поэтапному внедрению Всероссийского физкультурно-оздоровительного комплекса «Готов к труду и обороне» (ГТО) </t>
  </si>
  <si>
    <t>Создание спортивных площадок (оснащение спотивным оборудованием) для занятий уличной гимнастикой</t>
  </si>
  <si>
    <t>Ремонт автомобильных дорог общего пользования  местного значения</t>
  </si>
  <si>
    <t>0160320000</t>
  </si>
  <si>
    <t>Разработка проектно-сметной документации, выполнение  комплексных инженерных изысканий и проведение ее государственной экспертизы по строительству очистных сооружений в пгт.Шаля</t>
  </si>
  <si>
    <t>0200120000</t>
  </si>
</sst>
</file>

<file path=xl/styles.xml><?xml version="1.0" encoding="utf-8"?>
<styleSheet xmlns="http://schemas.openxmlformats.org/spreadsheetml/2006/main">
  <numFmts count="1">
    <numFmt numFmtId="164" formatCode="0.00000"/>
  </numFmts>
  <fonts count="43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i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i/>
      <sz val="11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i/>
      <sz val="11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color rgb="FFFF0000"/>
      <name val="Liberation Serif"/>
      <family val="1"/>
      <charset val="204"/>
    </font>
    <font>
      <i/>
      <sz val="11"/>
      <color indexed="8"/>
      <name val="Liberation Serif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Liberation Serif"/>
      <family val="1"/>
      <charset val="204"/>
    </font>
    <font>
      <b/>
      <sz val="10"/>
      <color rgb="FFFF0000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C5D2"/>
      </left>
      <right style="thin">
        <color rgb="FFBFC5D2"/>
      </right>
      <top style="thin">
        <color rgb="FFBFC5D2"/>
      </top>
      <bottom style="thin">
        <color rgb="FFBFC5D2"/>
      </bottom>
      <diagonal/>
    </border>
    <border>
      <left style="thin">
        <color rgb="FFBFC5D2"/>
      </left>
      <right style="thin">
        <color rgb="FFBFC5D2"/>
      </right>
      <top style="thin">
        <color rgb="FFBFC5D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FC5D2"/>
      </left>
      <right style="thin">
        <color rgb="FFBFC5D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33" borderId="0"/>
    <xf numFmtId="0" fontId="19" fillId="33" borderId="0"/>
    <xf numFmtId="0" fontId="19" fillId="33" borderId="0"/>
    <xf numFmtId="0" fontId="19" fillId="33" borderId="0"/>
    <xf numFmtId="0" fontId="20" fillId="0" borderId="11">
      <alignment vertical="top" wrapText="1"/>
    </xf>
    <xf numFmtId="0" fontId="21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Font="1"/>
    <xf numFmtId="49" fontId="0" fillId="0" borderId="0" xfId="0" applyNumberFormat="1" applyAlignment="1">
      <alignment horizontal="left"/>
    </xf>
    <xf numFmtId="0" fontId="17" fillId="0" borderId="0" xfId="0" applyFont="1"/>
    <xf numFmtId="0" fontId="22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49" fontId="24" fillId="0" borderId="1" xfId="0" applyNumberFormat="1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25" fillId="0" borderId="11" xfId="0" applyNumberFormat="1" applyFont="1" applyBorder="1" applyAlignment="1" applyProtection="1">
      <alignment vertical="top" wrapText="1"/>
    </xf>
    <xf numFmtId="0" fontId="23" fillId="34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justify" vertical="top" wrapText="1"/>
    </xf>
    <xf numFmtId="0" fontId="23" fillId="0" borderId="0" xfId="0" applyFont="1" applyAlignment="1">
      <alignment horizontal="left"/>
    </xf>
    <xf numFmtId="49" fontId="23" fillId="0" borderId="0" xfId="0" applyNumberFormat="1" applyFont="1" applyAlignment="1">
      <alignment horizontal="left"/>
    </xf>
    <xf numFmtId="0" fontId="23" fillId="0" borderId="0" xfId="0" applyFont="1" applyAlignment="1">
      <alignment horizontal="right" vertical="top" wrapText="1"/>
    </xf>
    <xf numFmtId="0" fontId="28" fillId="0" borderId="1" xfId="0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164" fontId="29" fillId="34" borderId="1" xfId="0" applyNumberFormat="1" applyFont="1" applyFill="1" applyBorder="1" applyAlignment="1">
      <alignment horizontal="left" vertical="top" wrapText="1"/>
    </xf>
    <xf numFmtId="49" fontId="30" fillId="34" borderId="1" xfId="0" applyNumberFormat="1" applyFont="1" applyFill="1" applyBorder="1" applyAlignment="1">
      <alignment horizontal="left" vertical="top" wrapText="1"/>
    </xf>
    <xf numFmtId="0" fontId="30" fillId="34" borderId="1" xfId="0" applyFont="1" applyFill="1" applyBorder="1" applyAlignment="1">
      <alignment horizontal="left" vertical="top" wrapText="1"/>
    </xf>
    <xf numFmtId="164" fontId="30" fillId="34" borderId="1" xfId="0" applyNumberFormat="1" applyFont="1" applyFill="1" applyBorder="1" applyAlignment="1">
      <alignment horizontal="left" vertical="top" wrapText="1"/>
    </xf>
    <xf numFmtId="49" fontId="23" fillId="34" borderId="1" xfId="0" applyNumberFormat="1" applyFont="1" applyFill="1" applyBorder="1" applyAlignment="1">
      <alignment horizontal="left" vertical="top" wrapText="1"/>
    </xf>
    <xf numFmtId="164" fontId="23" fillId="34" borderId="1" xfId="0" applyNumberFormat="1" applyFont="1" applyFill="1" applyBorder="1" applyAlignment="1">
      <alignment horizontal="left" vertical="top" wrapText="1"/>
    </xf>
    <xf numFmtId="0" fontId="22" fillId="34" borderId="1" xfId="0" applyFont="1" applyFill="1" applyBorder="1" applyAlignment="1">
      <alignment horizontal="left" vertical="top" wrapText="1"/>
    </xf>
    <xf numFmtId="49" fontId="29" fillId="34" borderId="1" xfId="0" applyNumberFormat="1" applyFont="1" applyFill="1" applyBorder="1" applyAlignment="1">
      <alignment horizontal="left" vertical="top" wrapText="1"/>
    </xf>
    <xf numFmtId="164" fontId="23" fillId="0" borderId="1" xfId="0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164" fontId="31" fillId="34" borderId="1" xfId="0" applyNumberFormat="1" applyFont="1" applyFill="1" applyBorder="1" applyAlignment="1">
      <alignment horizontal="left" vertical="top" wrapText="1"/>
    </xf>
    <xf numFmtId="0" fontId="32" fillId="0" borderId="12" xfId="0" applyFont="1" applyFill="1" applyBorder="1" applyAlignment="1">
      <alignment horizontal="left" vertical="top" wrapText="1"/>
    </xf>
    <xf numFmtId="0" fontId="32" fillId="0" borderId="12" xfId="0" applyFont="1" applyBorder="1" applyAlignment="1">
      <alignment horizontal="left" vertical="top" wrapText="1"/>
    </xf>
    <xf numFmtId="49" fontId="23" fillId="0" borderId="1" xfId="0" applyNumberFormat="1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9" fillId="34" borderId="1" xfId="0" applyFont="1" applyFill="1" applyBorder="1" applyAlignment="1">
      <alignment horizontal="left" vertical="top" wrapText="1"/>
    </xf>
    <xf numFmtId="0" fontId="22" fillId="34" borderId="1" xfId="0" applyFont="1" applyFill="1" applyBorder="1" applyAlignment="1">
      <alignment vertical="top" wrapText="1"/>
    </xf>
    <xf numFmtId="0" fontId="32" fillId="34" borderId="11" xfId="42" applyFont="1" applyFill="1" applyBorder="1" applyAlignment="1">
      <alignment vertical="top" wrapText="1"/>
    </xf>
    <xf numFmtId="49" fontId="33" fillId="34" borderId="1" xfId="0" applyNumberFormat="1" applyFont="1" applyFill="1" applyBorder="1" applyAlignment="1">
      <alignment horizontal="left" vertical="top" wrapText="1"/>
    </xf>
    <xf numFmtId="0" fontId="32" fillId="0" borderId="14" xfId="47" applyNumberFormat="1" applyFont="1" applyFill="1" applyBorder="1" applyAlignment="1">
      <alignment horizontal="left" vertical="top" wrapText="1"/>
    </xf>
    <xf numFmtId="0" fontId="32" fillId="0" borderId="13" xfId="0" applyFont="1" applyBorder="1" applyAlignment="1">
      <alignment horizontal="left" vertical="top" wrapText="1"/>
    </xf>
    <xf numFmtId="0" fontId="35" fillId="0" borderId="14" xfId="0" applyNumberFormat="1" applyFont="1" applyBorder="1" applyAlignment="1">
      <alignment vertical="top" wrapText="1"/>
    </xf>
    <xf numFmtId="0" fontId="31" fillId="0" borderId="13" xfId="0" applyFont="1" applyBorder="1" applyAlignment="1">
      <alignment horizontal="left" vertical="top" wrapText="1"/>
    </xf>
    <xf numFmtId="0" fontId="22" fillId="34" borderId="0" xfId="0" applyFont="1" applyFill="1" applyAlignment="1">
      <alignment horizontal="left" wrapText="1"/>
    </xf>
    <xf numFmtId="0" fontId="31" fillId="34" borderId="1" xfId="0" applyFont="1" applyFill="1" applyBorder="1" applyAlignment="1">
      <alignment horizontal="left" vertical="top" wrapText="1"/>
    </xf>
    <xf numFmtId="164" fontId="29" fillId="0" borderId="1" xfId="0" applyNumberFormat="1" applyFont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left" vertical="top" wrapText="1"/>
    </xf>
    <xf numFmtId="49" fontId="23" fillId="0" borderId="15" xfId="0" applyNumberFormat="1" applyFont="1" applyBorder="1" applyAlignment="1">
      <alignment horizontal="left" vertical="top" wrapText="1"/>
    </xf>
    <xf numFmtId="0" fontId="22" fillId="0" borderId="0" xfId="0" applyFont="1" applyAlignment="1">
      <alignment wrapText="1"/>
    </xf>
    <xf numFmtId="164" fontId="33" fillId="34" borderId="1" xfId="0" applyNumberFormat="1" applyFont="1" applyFill="1" applyBorder="1" applyAlignment="1">
      <alignment horizontal="left" vertical="top" wrapText="1"/>
    </xf>
    <xf numFmtId="49" fontId="36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7" fillId="34" borderId="1" xfId="0" applyFont="1" applyFill="1" applyBorder="1" applyAlignment="1">
      <alignment horizontal="left" vertical="top" wrapText="1"/>
    </xf>
    <xf numFmtId="164" fontId="36" fillId="0" borderId="1" xfId="0" applyNumberFormat="1" applyFont="1" applyBorder="1" applyAlignment="1">
      <alignment horizontal="left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38" fillId="0" borderId="17" xfId="0" applyNumberFormat="1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34" borderId="1" xfId="0" applyFont="1" applyFill="1" applyBorder="1" applyAlignment="1">
      <alignment horizontal="left" vertical="top" wrapText="1"/>
    </xf>
    <xf numFmtId="164" fontId="38" fillId="0" borderId="1" xfId="0" applyNumberFormat="1" applyFont="1" applyBorder="1" applyAlignment="1">
      <alignment horizontal="left" vertical="top" wrapText="1"/>
    </xf>
    <xf numFmtId="49" fontId="38" fillId="34" borderId="1" xfId="0" applyNumberFormat="1" applyFont="1" applyFill="1" applyBorder="1" applyAlignment="1">
      <alignment horizontal="left" vertical="top" wrapText="1"/>
    </xf>
    <xf numFmtId="164" fontId="38" fillId="0" borderId="17" xfId="0" applyNumberFormat="1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49" fontId="23" fillId="34" borderId="17" xfId="0" applyNumberFormat="1" applyFont="1" applyFill="1" applyBorder="1" applyAlignment="1">
      <alignment horizontal="left" vertical="top" wrapText="1"/>
    </xf>
    <xf numFmtId="0" fontId="23" fillId="34" borderId="1" xfId="0" applyFont="1" applyFill="1" applyBorder="1" applyAlignment="1">
      <alignment horizontal="center" vertical="top" wrapText="1"/>
    </xf>
    <xf numFmtId="0" fontId="27" fillId="0" borderId="15" xfId="0" applyFont="1" applyBorder="1" applyAlignment="1">
      <alignment vertical="top" wrapText="1"/>
    </xf>
    <xf numFmtId="164" fontId="39" fillId="34" borderId="1" xfId="0" applyNumberFormat="1" applyFont="1" applyFill="1" applyBorder="1" applyAlignment="1">
      <alignment horizontal="left" vertical="top" wrapText="1"/>
    </xf>
    <xf numFmtId="49" fontId="22" fillId="34" borderId="1" xfId="0" applyNumberFormat="1" applyFont="1" applyFill="1" applyBorder="1" applyAlignment="1">
      <alignment horizontal="left" vertical="top" wrapText="1"/>
    </xf>
    <xf numFmtId="0" fontId="22" fillId="34" borderId="1" xfId="0" applyFont="1" applyFill="1" applyBorder="1" applyAlignment="1">
      <alignment horizontal="justify" vertical="top" wrapText="1"/>
    </xf>
    <xf numFmtId="164" fontId="31" fillId="0" borderId="1" xfId="0" applyNumberFormat="1" applyFont="1" applyFill="1" applyBorder="1" applyAlignment="1">
      <alignment horizontal="left" vertical="top" wrapText="1"/>
    </xf>
    <xf numFmtId="0" fontId="32" fillId="0" borderId="18" xfId="0" applyFont="1" applyFill="1" applyBorder="1" applyAlignment="1">
      <alignment horizontal="left" vertical="top" wrapText="1"/>
    </xf>
    <xf numFmtId="0" fontId="35" fillId="0" borderId="14" xfId="0" applyNumberFormat="1" applyFont="1" applyBorder="1" applyAlignment="1">
      <alignment wrapText="1"/>
    </xf>
    <xf numFmtId="0" fontId="23" fillId="34" borderId="1" xfId="0" applyFont="1" applyFill="1" applyBorder="1" applyAlignment="1">
      <alignment vertical="top" wrapText="1"/>
    </xf>
    <xf numFmtId="0" fontId="31" fillId="0" borderId="0" xfId="0" applyFont="1" applyFill="1" applyAlignment="1">
      <alignment vertical="top"/>
    </xf>
    <xf numFmtId="0" fontId="31" fillId="0" borderId="1" xfId="0" applyFont="1" applyFill="1" applyBorder="1" applyAlignment="1">
      <alignment vertical="top"/>
    </xf>
    <xf numFmtId="10" fontId="0" fillId="0" borderId="0" xfId="0" applyNumberFormat="1" applyAlignment="1">
      <alignment horizontal="left"/>
    </xf>
    <xf numFmtId="9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4" fontId="23" fillId="34" borderId="19" xfId="0" applyNumberFormat="1" applyFont="1" applyFill="1" applyBorder="1" applyAlignment="1">
      <alignment horizontal="left" vertical="top" wrapText="1"/>
    </xf>
    <xf numFmtId="2" fontId="0" fillId="0" borderId="0" xfId="0" applyNumberFormat="1" applyAlignment="1">
      <alignment horizontal="left"/>
    </xf>
    <xf numFmtId="2" fontId="15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0" fillId="34" borderId="0" xfId="0" applyFill="1"/>
    <xf numFmtId="0" fontId="41" fillId="0" borderId="1" xfId="0" applyFont="1" applyBorder="1" applyAlignment="1">
      <alignment horizontal="left" vertical="top" wrapText="1"/>
    </xf>
    <xf numFmtId="0" fontId="31" fillId="0" borderId="1" xfId="47" applyFont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2" fillId="0" borderId="11" xfId="0" applyNumberFormat="1" applyFont="1" applyBorder="1" applyAlignment="1" applyProtection="1">
      <alignment vertical="top" wrapText="1"/>
    </xf>
    <xf numFmtId="0" fontId="42" fillId="0" borderId="0" xfId="0" applyFont="1"/>
    <xf numFmtId="0" fontId="32" fillId="34" borderId="1" xfId="0" applyFont="1" applyFill="1" applyBorder="1" applyAlignment="1">
      <alignment horizontal="left" vertical="top" wrapText="1"/>
    </xf>
    <xf numFmtId="49" fontId="31" fillId="34" borderId="1" xfId="0" applyNumberFormat="1" applyFont="1" applyFill="1" applyBorder="1" applyAlignment="1">
      <alignment horizontal="left" vertical="top" wrapText="1"/>
    </xf>
    <xf numFmtId="0" fontId="31" fillId="34" borderId="1" xfId="0" applyFont="1" applyFill="1" applyBorder="1" applyAlignment="1">
      <alignment vertical="top"/>
    </xf>
    <xf numFmtId="0" fontId="31" fillId="0" borderId="0" xfId="0" applyFont="1" applyAlignment="1">
      <alignment vertical="top"/>
    </xf>
    <xf numFmtId="0" fontId="32" fillId="0" borderId="1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 wrapText="1"/>
    </xf>
    <xf numFmtId="0" fontId="42" fillId="34" borderId="0" xfId="0" applyFont="1" applyFill="1"/>
    <xf numFmtId="0" fontId="32" fillId="0" borderId="1" xfId="0" applyFont="1" applyBorder="1" applyAlignment="1">
      <alignment wrapText="1"/>
    </xf>
    <xf numFmtId="0" fontId="26" fillId="0" borderId="0" xfId="0" applyFont="1" applyAlignment="1">
      <alignment horizontal="right" vertical="top" wrapText="1"/>
    </xf>
    <xf numFmtId="0" fontId="27" fillId="0" borderId="0" xfId="0" applyFont="1" applyAlignment="1">
      <alignment horizontal="center" vertical="top" wrapText="1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52" xfId="46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5"/>
    <cellStyle name="Обычный 4" xfId="44"/>
    <cellStyle name="Обычный 5" xfId="43"/>
    <cellStyle name="Обычный_Лист1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0"/>
  <sheetViews>
    <sheetView tabSelected="1" view="pageBreakPreview" topLeftCell="A276" zoomScaleNormal="130" zoomScaleSheetLayoutView="100" workbookViewId="0">
      <selection activeCell="C412" sqref="C412"/>
    </sheetView>
  </sheetViews>
  <sheetFormatPr defaultRowHeight="15"/>
  <cols>
    <col min="1" max="1" width="6.85546875" style="2" customWidth="1"/>
    <col min="2" max="2" width="7.28515625" style="2" customWidth="1"/>
    <col min="3" max="3" width="12.7109375" style="5" customWidth="1"/>
    <col min="4" max="4" width="5.85546875" style="2" customWidth="1"/>
    <col min="5" max="5" width="40.28515625" style="2" customWidth="1"/>
    <col min="6" max="6" width="15" style="2" customWidth="1"/>
    <col min="7" max="7" width="14.140625" style="2" customWidth="1"/>
  </cols>
  <sheetData>
    <row r="1" spans="1:7" ht="60" customHeight="1">
      <c r="A1" s="15"/>
      <c r="B1" s="15"/>
      <c r="C1" s="16"/>
      <c r="D1" s="15"/>
      <c r="E1" s="101" t="s">
        <v>345</v>
      </c>
      <c r="F1" s="101"/>
      <c r="G1" s="101"/>
    </row>
    <row r="2" spans="1:7" ht="15" customHeight="1">
      <c r="A2" s="15"/>
      <c r="B2" s="15"/>
      <c r="C2" s="16"/>
      <c r="D2" s="15"/>
      <c r="E2" s="17"/>
      <c r="F2" s="17"/>
      <c r="G2" s="17"/>
    </row>
    <row r="3" spans="1:7" ht="60.75" customHeight="1">
      <c r="A3" s="102" t="s">
        <v>346</v>
      </c>
      <c r="B3" s="102"/>
      <c r="C3" s="102"/>
      <c r="D3" s="102"/>
      <c r="E3" s="102"/>
      <c r="F3" s="102"/>
      <c r="G3" s="102"/>
    </row>
    <row r="4" spans="1:7" ht="15" customHeight="1" thickBot="1">
      <c r="A4" s="15"/>
      <c r="B4" s="15"/>
      <c r="C4" s="16"/>
      <c r="D4" s="15"/>
      <c r="E4" s="15"/>
      <c r="F4" s="15"/>
      <c r="G4" s="15"/>
    </row>
    <row r="5" spans="1:7" ht="15.75" hidden="1" thickBot="1">
      <c r="A5" s="15"/>
      <c r="B5" s="15"/>
      <c r="C5" s="16"/>
      <c r="D5" s="15"/>
      <c r="E5" s="15"/>
      <c r="F5" s="15"/>
      <c r="G5" s="15"/>
    </row>
    <row r="6" spans="1:7" ht="53.25" customHeight="1" thickBot="1">
      <c r="A6" s="87" t="s">
        <v>403</v>
      </c>
      <c r="B6" s="18" t="s">
        <v>26</v>
      </c>
      <c r="C6" s="19" t="s">
        <v>27</v>
      </c>
      <c r="D6" s="18" t="s">
        <v>28</v>
      </c>
      <c r="E6" s="18" t="s">
        <v>404</v>
      </c>
      <c r="F6" s="20" t="s">
        <v>352</v>
      </c>
      <c r="G6" s="20" t="s">
        <v>353</v>
      </c>
    </row>
    <row r="7" spans="1:7" s="1" customFormat="1" ht="15.75" thickBot="1">
      <c r="A7" s="21">
        <v>1</v>
      </c>
      <c r="B7" s="21">
        <v>2</v>
      </c>
      <c r="C7" s="22">
        <v>3</v>
      </c>
      <c r="D7" s="21">
        <v>4</v>
      </c>
      <c r="E7" s="21">
        <v>5</v>
      </c>
      <c r="F7" s="21">
        <v>6</v>
      </c>
      <c r="G7" s="21">
        <v>7</v>
      </c>
    </row>
    <row r="8" spans="1:7" ht="15.75" thickBot="1">
      <c r="A8" s="8">
        <v>1</v>
      </c>
      <c r="B8" s="23" t="s">
        <v>57</v>
      </c>
      <c r="C8" s="23"/>
      <c r="D8" s="24"/>
      <c r="E8" s="24" t="s">
        <v>0</v>
      </c>
      <c r="F8" s="25">
        <f>SUM(F9,F13,F21,F35,F39,F51,F55,F59)</f>
        <v>103611.03919</v>
      </c>
      <c r="G8" s="25">
        <f>SUM(G9,G13,G21,G35,G39,G51,G55,G59)</f>
        <v>102431.49544</v>
      </c>
    </row>
    <row r="9" spans="1:7" ht="60" customHeight="1" thickBot="1">
      <c r="A9" s="13">
        <v>2</v>
      </c>
      <c r="B9" s="26" t="s">
        <v>56</v>
      </c>
      <c r="C9" s="26"/>
      <c r="D9" s="27"/>
      <c r="E9" s="27" t="s">
        <v>29</v>
      </c>
      <c r="F9" s="28">
        <f t="shared" ref="F9:G11" si="0">SUM(F10)</f>
        <v>2102.2436400000001</v>
      </c>
      <c r="G9" s="28">
        <f t="shared" si="0"/>
        <v>2102.2436400000001</v>
      </c>
    </row>
    <row r="10" spans="1:7" ht="20.25" customHeight="1" thickBot="1">
      <c r="A10" s="8">
        <v>3</v>
      </c>
      <c r="B10" s="29" t="s">
        <v>56</v>
      </c>
      <c r="C10" s="29" t="s">
        <v>91</v>
      </c>
      <c r="D10" s="13"/>
      <c r="E10" s="13" t="s">
        <v>319</v>
      </c>
      <c r="F10" s="30">
        <f t="shared" si="0"/>
        <v>2102.2436400000001</v>
      </c>
      <c r="G10" s="30">
        <f t="shared" si="0"/>
        <v>2102.2436400000001</v>
      </c>
    </row>
    <row r="11" spans="1:7" ht="15.75" thickBot="1">
      <c r="A11" s="13">
        <v>4</v>
      </c>
      <c r="B11" s="29" t="s">
        <v>56</v>
      </c>
      <c r="C11" s="29" t="s">
        <v>90</v>
      </c>
      <c r="D11" s="31"/>
      <c r="E11" s="31" t="s">
        <v>1</v>
      </c>
      <c r="F11" s="30">
        <f t="shared" si="0"/>
        <v>2102.2436400000001</v>
      </c>
      <c r="G11" s="30">
        <f t="shared" si="0"/>
        <v>2102.2436400000001</v>
      </c>
    </row>
    <row r="12" spans="1:7" ht="92.25" customHeight="1" thickBot="1">
      <c r="A12" s="8">
        <v>5</v>
      </c>
      <c r="B12" s="29" t="s">
        <v>56</v>
      </c>
      <c r="C12" s="29" t="s">
        <v>90</v>
      </c>
      <c r="D12" s="13">
        <v>100</v>
      </c>
      <c r="E12" s="13" t="s">
        <v>341</v>
      </c>
      <c r="F12" s="30">
        <v>2102.2436400000001</v>
      </c>
      <c r="G12" s="30">
        <v>2102.2436400000001</v>
      </c>
    </row>
    <row r="13" spans="1:7" ht="77.25" customHeight="1" thickBot="1">
      <c r="A13" s="13">
        <v>6</v>
      </c>
      <c r="B13" s="26" t="s">
        <v>58</v>
      </c>
      <c r="C13" s="32"/>
      <c r="D13" s="27"/>
      <c r="E13" s="27" t="s">
        <v>296</v>
      </c>
      <c r="F13" s="54">
        <f>SUM(F14)</f>
        <v>2715.9961800000001</v>
      </c>
      <c r="G13" s="54">
        <f>SUM(G14)</f>
        <v>2715.9961800000001</v>
      </c>
    </row>
    <row r="14" spans="1:7" ht="18" customHeight="1" thickBot="1">
      <c r="A14" s="8">
        <v>7</v>
      </c>
      <c r="B14" s="29" t="s">
        <v>58</v>
      </c>
      <c r="C14" s="29" t="s">
        <v>91</v>
      </c>
      <c r="D14" s="13"/>
      <c r="E14" s="13" t="s">
        <v>319</v>
      </c>
      <c r="F14" s="35">
        <f>SUM(F15,F17,F19)</f>
        <v>2715.9961800000001</v>
      </c>
      <c r="G14" s="35">
        <f>SUM(G15,G17,G19)</f>
        <v>2715.9961800000001</v>
      </c>
    </row>
    <row r="15" spans="1:7" ht="15.75" thickBot="1">
      <c r="A15" s="13">
        <v>8</v>
      </c>
      <c r="B15" s="29" t="s">
        <v>58</v>
      </c>
      <c r="C15" s="29" t="s">
        <v>160</v>
      </c>
      <c r="D15" s="13"/>
      <c r="E15" s="31" t="s">
        <v>159</v>
      </c>
      <c r="F15" s="35">
        <f>SUM(F16)</f>
        <v>1832.08179</v>
      </c>
      <c r="G15" s="35">
        <f>SUM(G16)</f>
        <v>1832.08179</v>
      </c>
    </row>
    <row r="16" spans="1:7" ht="94.5" customHeight="1" thickBot="1">
      <c r="A16" s="8">
        <v>9</v>
      </c>
      <c r="B16" s="29" t="s">
        <v>58</v>
      </c>
      <c r="C16" s="29" t="s">
        <v>160</v>
      </c>
      <c r="D16" s="13">
        <v>100</v>
      </c>
      <c r="E16" s="13" t="s">
        <v>341</v>
      </c>
      <c r="F16" s="35">
        <v>1832.08179</v>
      </c>
      <c r="G16" s="35">
        <v>1832.08179</v>
      </c>
    </row>
    <row r="17" spans="1:7" ht="31.5" customHeight="1" thickBot="1">
      <c r="A17" s="13">
        <v>10</v>
      </c>
      <c r="B17" s="29" t="s">
        <v>58</v>
      </c>
      <c r="C17" s="29" t="s">
        <v>93</v>
      </c>
      <c r="D17" s="31"/>
      <c r="E17" s="31" t="s">
        <v>92</v>
      </c>
      <c r="F17" s="35">
        <f>SUM(F18)</f>
        <v>873.91439000000003</v>
      </c>
      <c r="G17" s="35">
        <f>SUM(G18)</f>
        <v>873.91439000000003</v>
      </c>
    </row>
    <row r="18" spans="1:7" ht="90.75" customHeight="1" thickBot="1">
      <c r="A18" s="8">
        <v>11</v>
      </c>
      <c r="B18" s="29" t="s">
        <v>58</v>
      </c>
      <c r="C18" s="29" t="s">
        <v>93</v>
      </c>
      <c r="D18" s="13">
        <v>100</v>
      </c>
      <c r="E18" s="13" t="s">
        <v>341</v>
      </c>
      <c r="F18" s="35">
        <v>873.91439000000003</v>
      </c>
      <c r="G18" s="35">
        <v>873.91439000000003</v>
      </c>
    </row>
    <row r="19" spans="1:7" ht="31.5" customHeight="1" thickBot="1">
      <c r="A19" s="13">
        <v>12</v>
      </c>
      <c r="B19" s="29" t="s">
        <v>58</v>
      </c>
      <c r="C19" s="29" t="s">
        <v>94</v>
      </c>
      <c r="D19" s="31"/>
      <c r="E19" s="31" t="s">
        <v>30</v>
      </c>
      <c r="F19" s="35">
        <f>SUM(F20)</f>
        <v>10</v>
      </c>
      <c r="G19" s="35">
        <f>SUM(G20)</f>
        <v>10</v>
      </c>
    </row>
    <row r="20" spans="1:7" ht="45" customHeight="1" thickBot="1">
      <c r="A20" s="8">
        <v>13</v>
      </c>
      <c r="B20" s="29" t="s">
        <v>58</v>
      </c>
      <c r="C20" s="29" t="s">
        <v>94</v>
      </c>
      <c r="D20" s="13">
        <v>200</v>
      </c>
      <c r="E20" s="13" t="s">
        <v>340</v>
      </c>
      <c r="F20" s="35">
        <v>10</v>
      </c>
      <c r="G20" s="35">
        <v>10</v>
      </c>
    </row>
    <row r="21" spans="1:7" ht="88.5" customHeight="1" thickBot="1">
      <c r="A21" s="13">
        <v>14</v>
      </c>
      <c r="B21" s="26" t="s">
        <v>59</v>
      </c>
      <c r="C21" s="32"/>
      <c r="D21" s="27"/>
      <c r="E21" s="27" t="s">
        <v>354</v>
      </c>
      <c r="F21" s="28">
        <f>SUM(F22,F25)</f>
        <v>16311.827000000001</v>
      </c>
      <c r="G21" s="28">
        <f>SUM(G22,G25)</f>
        <v>16311.827000000001</v>
      </c>
    </row>
    <row r="22" spans="1:7" ht="59.25" customHeight="1" thickBot="1">
      <c r="A22" s="8">
        <v>15</v>
      </c>
      <c r="B22" s="29" t="s">
        <v>59</v>
      </c>
      <c r="C22" s="29" t="s">
        <v>199</v>
      </c>
      <c r="D22" s="27"/>
      <c r="E22" s="88" t="s">
        <v>405</v>
      </c>
      <c r="F22" s="30">
        <f>F23</f>
        <v>150</v>
      </c>
      <c r="G22" s="30">
        <f>G23</f>
        <v>150</v>
      </c>
    </row>
    <row r="23" spans="1:7" ht="82.5" customHeight="1" thickBot="1">
      <c r="A23" s="13">
        <v>16</v>
      </c>
      <c r="B23" s="29" t="s">
        <v>59</v>
      </c>
      <c r="C23" s="29" t="s">
        <v>422</v>
      </c>
      <c r="D23" s="13"/>
      <c r="E23" s="34" t="s">
        <v>292</v>
      </c>
      <c r="F23" s="30">
        <f t="shared" ref="F23:G23" si="1">SUM(F24)</f>
        <v>150</v>
      </c>
      <c r="G23" s="30">
        <f t="shared" si="1"/>
        <v>150</v>
      </c>
    </row>
    <row r="24" spans="1:7" ht="45" customHeight="1" thickBot="1">
      <c r="A24" s="8">
        <v>17</v>
      </c>
      <c r="B24" s="29" t="s">
        <v>59</v>
      </c>
      <c r="C24" s="29" t="s">
        <v>422</v>
      </c>
      <c r="D24" s="13">
        <v>200</v>
      </c>
      <c r="E24" s="13" t="s">
        <v>340</v>
      </c>
      <c r="F24" s="82">
        <v>150</v>
      </c>
      <c r="G24" s="82">
        <v>150</v>
      </c>
    </row>
    <row r="25" spans="1:7" ht="23.25" customHeight="1" thickBot="1">
      <c r="A25" s="13">
        <v>18</v>
      </c>
      <c r="B25" s="29" t="s">
        <v>59</v>
      </c>
      <c r="C25" s="29" t="s">
        <v>91</v>
      </c>
      <c r="D25" s="13"/>
      <c r="E25" s="13" t="s">
        <v>319</v>
      </c>
      <c r="F25" s="82">
        <f>SUM(F26,F29,F31,F33)</f>
        <v>16161.827000000001</v>
      </c>
      <c r="G25" s="82">
        <f>SUM(G26,G29,G31,G33)</f>
        <v>16161.827000000001</v>
      </c>
    </row>
    <row r="26" spans="1:7" ht="45" customHeight="1" thickBot="1">
      <c r="A26" s="8">
        <v>19</v>
      </c>
      <c r="B26" s="29" t="s">
        <v>59</v>
      </c>
      <c r="C26" s="29" t="s">
        <v>93</v>
      </c>
      <c r="D26" s="31"/>
      <c r="E26" s="31" t="s">
        <v>92</v>
      </c>
      <c r="F26" s="35">
        <f>SUM(F27,F28)</f>
        <v>10742.027</v>
      </c>
      <c r="G26" s="35">
        <f>SUM(G27,G28)</f>
        <v>10742.027</v>
      </c>
    </row>
    <row r="27" spans="1:7" ht="45" customHeight="1" thickBot="1">
      <c r="A27" s="13">
        <v>20</v>
      </c>
      <c r="B27" s="29" t="s">
        <v>59</v>
      </c>
      <c r="C27" s="29" t="s">
        <v>93</v>
      </c>
      <c r="D27" s="13">
        <v>100</v>
      </c>
      <c r="E27" s="13" t="s">
        <v>341</v>
      </c>
      <c r="F27" s="35">
        <v>10193.727000000001</v>
      </c>
      <c r="G27" s="35">
        <v>10193.727000000001</v>
      </c>
    </row>
    <row r="28" spans="1:7" ht="46.5" customHeight="1" thickBot="1">
      <c r="A28" s="8">
        <v>21</v>
      </c>
      <c r="B28" s="29" t="s">
        <v>59</v>
      </c>
      <c r="C28" s="29" t="s">
        <v>93</v>
      </c>
      <c r="D28" s="13">
        <v>200</v>
      </c>
      <c r="E28" s="13" t="s">
        <v>340</v>
      </c>
      <c r="F28" s="35">
        <v>548.29999999999995</v>
      </c>
      <c r="G28" s="35">
        <v>548.29999999999995</v>
      </c>
    </row>
    <row r="29" spans="1:7" ht="33.75" customHeight="1" thickBot="1">
      <c r="A29" s="13">
        <v>22</v>
      </c>
      <c r="B29" s="29" t="s">
        <v>59</v>
      </c>
      <c r="C29" s="29" t="s">
        <v>155</v>
      </c>
      <c r="D29" s="31"/>
      <c r="E29" s="31" t="s">
        <v>31</v>
      </c>
      <c r="F29" s="35">
        <f>SUM(F30)</f>
        <v>5169.8</v>
      </c>
      <c r="G29" s="35">
        <f>SUM(G30)</f>
        <v>5169.8</v>
      </c>
    </row>
    <row r="30" spans="1:7" ht="96.75" customHeight="1" thickBot="1">
      <c r="A30" s="8">
        <v>23</v>
      </c>
      <c r="B30" s="29" t="s">
        <v>59</v>
      </c>
      <c r="C30" s="29" t="s">
        <v>155</v>
      </c>
      <c r="D30" s="13">
        <v>100</v>
      </c>
      <c r="E30" s="13" t="s">
        <v>341</v>
      </c>
      <c r="F30" s="35">
        <v>5169.8</v>
      </c>
      <c r="G30" s="35">
        <v>5169.8</v>
      </c>
    </row>
    <row r="31" spans="1:7" ht="50.25" customHeight="1" thickBot="1">
      <c r="A31" s="13">
        <v>24</v>
      </c>
      <c r="B31" s="29" t="s">
        <v>59</v>
      </c>
      <c r="C31" s="29" t="s">
        <v>301</v>
      </c>
      <c r="D31" s="13"/>
      <c r="E31" s="31" t="s">
        <v>35</v>
      </c>
      <c r="F31" s="30">
        <f>SUM(F32)</f>
        <v>50</v>
      </c>
      <c r="G31" s="30">
        <f>SUM(G32)</f>
        <v>50</v>
      </c>
    </row>
    <row r="32" spans="1:7" ht="22.5" customHeight="1" thickBot="1">
      <c r="A32" s="8">
        <v>25</v>
      </c>
      <c r="B32" s="29" t="s">
        <v>59</v>
      </c>
      <c r="C32" s="29" t="s">
        <v>301</v>
      </c>
      <c r="D32" s="13">
        <v>800</v>
      </c>
      <c r="E32" s="13" t="s">
        <v>343</v>
      </c>
      <c r="F32" s="35">
        <v>50</v>
      </c>
      <c r="G32" s="35">
        <v>50</v>
      </c>
    </row>
    <row r="33" spans="1:7" ht="33" customHeight="1" thickBot="1">
      <c r="A33" s="13">
        <v>26</v>
      </c>
      <c r="B33" s="29" t="s">
        <v>59</v>
      </c>
      <c r="C33" s="29" t="s">
        <v>94</v>
      </c>
      <c r="D33" s="31"/>
      <c r="E33" s="31" t="s">
        <v>30</v>
      </c>
      <c r="F33" s="30">
        <f>SUM(F34)</f>
        <v>200</v>
      </c>
      <c r="G33" s="30">
        <f>SUM(G34)</f>
        <v>200</v>
      </c>
    </row>
    <row r="34" spans="1:7" ht="48.75" customHeight="1" thickBot="1">
      <c r="A34" s="8">
        <v>27</v>
      </c>
      <c r="B34" s="29" t="s">
        <v>59</v>
      </c>
      <c r="C34" s="29" t="s">
        <v>94</v>
      </c>
      <c r="D34" s="13">
        <v>200</v>
      </c>
      <c r="E34" s="13" t="s">
        <v>340</v>
      </c>
      <c r="F34" s="30">
        <v>200</v>
      </c>
      <c r="G34" s="30">
        <v>200</v>
      </c>
    </row>
    <row r="35" spans="1:7" ht="16.5" customHeight="1" thickBot="1">
      <c r="A35" s="13">
        <v>28</v>
      </c>
      <c r="B35" s="26" t="s">
        <v>232</v>
      </c>
      <c r="C35" s="26"/>
      <c r="D35" s="27"/>
      <c r="E35" s="27" t="s">
        <v>234</v>
      </c>
      <c r="F35" s="54">
        <f t="shared" ref="F35:G37" si="2">SUM(F36)</f>
        <v>3.1</v>
      </c>
      <c r="G35" s="54">
        <f t="shared" si="2"/>
        <v>3.1</v>
      </c>
    </row>
    <row r="36" spans="1:7" ht="22.5" customHeight="1" thickBot="1">
      <c r="A36" s="8">
        <v>29</v>
      </c>
      <c r="B36" s="29" t="s">
        <v>232</v>
      </c>
      <c r="C36" s="29" t="s">
        <v>91</v>
      </c>
      <c r="D36" s="13"/>
      <c r="E36" s="13" t="s">
        <v>319</v>
      </c>
      <c r="F36" s="35">
        <f t="shared" si="2"/>
        <v>3.1</v>
      </c>
      <c r="G36" s="35">
        <f t="shared" si="2"/>
        <v>3.1</v>
      </c>
    </row>
    <row r="37" spans="1:7" ht="78" customHeight="1" thickBot="1">
      <c r="A37" s="13">
        <v>30</v>
      </c>
      <c r="B37" s="29" t="s">
        <v>232</v>
      </c>
      <c r="C37" s="29" t="s">
        <v>233</v>
      </c>
      <c r="D37" s="13"/>
      <c r="E37" s="36" t="s">
        <v>297</v>
      </c>
      <c r="F37" s="35">
        <f t="shared" si="2"/>
        <v>3.1</v>
      </c>
      <c r="G37" s="35">
        <f t="shared" si="2"/>
        <v>3.1</v>
      </c>
    </row>
    <row r="38" spans="1:7" s="3" customFormat="1" ht="45" customHeight="1" thickBot="1">
      <c r="A38" s="8">
        <v>31</v>
      </c>
      <c r="B38" s="29" t="s">
        <v>232</v>
      </c>
      <c r="C38" s="29" t="s">
        <v>233</v>
      </c>
      <c r="D38" s="13">
        <v>200</v>
      </c>
      <c r="E38" s="13" t="s">
        <v>340</v>
      </c>
      <c r="F38" s="35">
        <v>3.1</v>
      </c>
      <c r="G38" s="35">
        <v>3.1</v>
      </c>
    </row>
    <row r="39" spans="1:7" ht="60" customHeight="1" thickBot="1">
      <c r="A39" s="13">
        <v>32</v>
      </c>
      <c r="B39" s="26" t="s">
        <v>60</v>
      </c>
      <c r="C39" s="32"/>
      <c r="D39" s="27"/>
      <c r="E39" s="27" t="s">
        <v>32</v>
      </c>
      <c r="F39" s="28">
        <f>SUM(F40,F46)</f>
        <v>13232.53227</v>
      </c>
      <c r="G39" s="28">
        <f>SUM(G40,G46)</f>
        <v>13232.53227</v>
      </c>
    </row>
    <row r="40" spans="1:7" ht="43.5" thickBot="1">
      <c r="A40" s="8">
        <v>33</v>
      </c>
      <c r="B40" s="29" t="s">
        <v>60</v>
      </c>
      <c r="C40" s="29" t="s">
        <v>96</v>
      </c>
      <c r="D40" s="31"/>
      <c r="E40" s="13" t="s">
        <v>259</v>
      </c>
      <c r="F40" s="30">
        <f>SUM(F41,F43)</f>
        <v>11202.619000000001</v>
      </c>
      <c r="G40" s="30">
        <f>SUM(G41,G43)</f>
        <v>11202.619000000001</v>
      </c>
    </row>
    <row r="41" spans="1:7" ht="45" customHeight="1" thickBot="1">
      <c r="A41" s="13">
        <v>34</v>
      </c>
      <c r="B41" s="29" t="s">
        <v>60</v>
      </c>
      <c r="C41" s="29" t="s">
        <v>150</v>
      </c>
      <c r="D41" s="31"/>
      <c r="E41" s="31" t="s">
        <v>151</v>
      </c>
      <c r="F41" s="30">
        <f>SUM(F42)</f>
        <v>2082.069</v>
      </c>
      <c r="G41" s="30">
        <f>SUM(G42)</f>
        <v>2082.069</v>
      </c>
    </row>
    <row r="42" spans="1:7" ht="48.75" customHeight="1" thickBot="1">
      <c r="A42" s="8">
        <v>35</v>
      </c>
      <c r="B42" s="29" t="s">
        <v>60</v>
      </c>
      <c r="C42" s="29" t="s">
        <v>150</v>
      </c>
      <c r="D42" s="13">
        <v>200</v>
      </c>
      <c r="E42" s="13" t="s">
        <v>340</v>
      </c>
      <c r="F42" s="30">
        <v>2082.069</v>
      </c>
      <c r="G42" s="30">
        <v>2082.069</v>
      </c>
    </row>
    <row r="43" spans="1:7" ht="45" customHeight="1" thickBot="1">
      <c r="A43" s="13">
        <v>36</v>
      </c>
      <c r="B43" s="29" t="s">
        <v>60</v>
      </c>
      <c r="C43" s="29" t="s">
        <v>97</v>
      </c>
      <c r="D43" s="31"/>
      <c r="E43" s="31" t="s">
        <v>98</v>
      </c>
      <c r="F43" s="30">
        <f>SUM(F44,F45)</f>
        <v>9120.5500000000011</v>
      </c>
      <c r="G43" s="30">
        <f>SUM(G44,G45)</f>
        <v>9120.5500000000011</v>
      </c>
    </row>
    <row r="44" spans="1:7" ht="62.25" customHeight="1" thickBot="1">
      <c r="A44" s="8">
        <v>37</v>
      </c>
      <c r="B44" s="29" t="s">
        <v>60</v>
      </c>
      <c r="C44" s="29" t="s">
        <v>97</v>
      </c>
      <c r="D44" s="13">
        <v>100</v>
      </c>
      <c r="E44" s="13" t="s">
        <v>341</v>
      </c>
      <c r="F44" s="30">
        <v>8930.6190000000006</v>
      </c>
      <c r="G44" s="30">
        <v>8930.6190000000006</v>
      </c>
    </row>
    <row r="45" spans="1:7" ht="48.75" customHeight="1" thickBot="1">
      <c r="A45" s="13">
        <v>38</v>
      </c>
      <c r="B45" s="29" t="s">
        <v>60</v>
      </c>
      <c r="C45" s="29" t="s">
        <v>355</v>
      </c>
      <c r="D45" s="13">
        <v>200</v>
      </c>
      <c r="E45" s="13" t="s">
        <v>340</v>
      </c>
      <c r="F45" s="30">
        <v>189.93100000000001</v>
      </c>
      <c r="G45" s="30">
        <v>189.93100000000001</v>
      </c>
    </row>
    <row r="46" spans="1:7" ht="19.5" customHeight="1" thickBot="1">
      <c r="A46" s="8">
        <v>39</v>
      </c>
      <c r="B46" s="29" t="s">
        <v>60</v>
      </c>
      <c r="C46" s="29" t="s">
        <v>91</v>
      </c>
      <c r="D46" s="13"/>
      <c r="E46" s="13" t="s">
        <v>319</v>
      </c>
      <c r="F46" s="30">
        <f>SUM(F47,F49)</f>
        <v>2029.91327</v>
      </c>
      <c r="G46" s="30">
        <f>SUM(G47,G49)</f>
        <v>2029.91327</v>
      </c>
    </row>
    <row r="47" spans="1:7" ht="48.75" customHeight="1" thickBot="1">
      <c r="A47" s="13">
        <v>40</v>
      </c>
      <c r="B47" s="29" t="s">
        <v>60</v>
      </c>
      <c r="C47" s="29" t="s">
        <v>93</v>
      </c>
      <c r="D47" s="31"/>
      <c r="E47" s="31" t="s">
        <v>98</v>
      </c>
      <c r="F47" s="30">
        <f>SUM(F48)</f>
        <v>886.84479999999996</v>
      </c>
      <c r="G47" s="30">
        <f>SUM(G48)</f>
        <v>886.84479999999996</v>
      </c>
    </row>
    <row r="48" spans="1:7" ht="96" customHeight="1" thickBot="1">
      <c r="A48" s="8">
        <v>41</v>
      </c>
      <c r="B48" s="29" t="s">
        <v>60</v>
      </c>
      <c r="C48" s="29" t="s">
        <v>93</v>
      </c>
      <c r="D48" s="13">
        <v>100</v>
      </c>
      <c r="E48" s="13" t="s">
        <v>341</v>
      </c>
      <c r="F48" s="30">
        <v>886.84479999999996</v>
      </c>
      <c r="G48" s="30">
        <v>886.84479999999996</v>
      </c>
    </row>
    <row r="49" spans="1:7" ht="36" customHeight="1" thickBot="1">
      <c r="A49" s="13">
        <v>42</v>
      </c>
      <c r="B49" s="29" t="s">
        <v>60</v>
      </c>
      <c r="C49" s="29" t="s">
        <v>99</v>
      </c>
      <c r="D49" s="31"/>
      <c r="E49" s="31" t="s">
        <v>33</v>
      </c>
      <c r="F49" s="30">
        <f>SUM(F50)</f>
        <v>1143.0684699999999</v>
      </c>
      <c r="G49" s="30">
        <f>SUM(G50)</f>
        <v>1143.0684699999999</v>
      </c>
    </row>
    <row r="50" spans="1:7" ht="45.75" customHeight="1" thickBot="1">
      <c r="A50" s="8">
        <v>43</v>
      </c>
      <c r="B50" s="29" t="s">
        <v>60</v>
      </c>
      <c r="C50" s="29" t="s">
        <v>99</v>
      </c>
      <c r="D50" s="13">
        <v>100</v>
      </c>
      <c r="E50" s="13" t="s">
        <v>341</v>
      </c>
      <c r="F50" s="30">
        <v>1143.0684699999999</v>
      </c>
      <c r="G50" s="30">
        <v>1143.0684699999999</v>
      </c>
    </row>
    <row r="51" spans="1:7" ht="30.75" thickBot="1">
      <c r="A51" s="13">
        <v>44</v>
      </c>
      <c r="B51" s="55" t="s">
        <v>356</v>
      </c>
      <c r="C51" s="55"/>
      <c r="D51" s="56"/>
      <c r="E51" s="57" t="s">
        <v>357</v>
      </c>
      <c r="F51" s="58">
        <f t="shared" ref="F51:G53" si="3">SUM(F52)</f>
        <v>1360</v>
      </c>
      <c r="G51" s="58">
        <f t="shared" si="3"/>
        <v>1360</v>
      </c>
    </row>
    <row r="52" spans="1:7" ht="15.75" customHeight="1" thickBot="1">
      <c r="A52" s="8">
        <v>45</v>
      </c>
      <c r="B52" s="59" t="s">
        <v>356</v>
      </c>
      <c r="C52" s="60" t="s">
        <v>91</v>
      </c>
      <c r="D52" s="61"/>
      <c r="E52" s="62" t="s">
        <v>358</v>
      </c>
      <c r="F52" s="63">
        <f t="shared" si="3"/>
        <v>1360</v>
      </c>
      <c r="G52" s="63">
        <f t="shared" si="3"/>
        <v>1360</v>
      </c>
    </row>
    <row r="53" spans="1:7" ht="34.5" customHeight="1" thickBot="1">
      <c r="A53" s="13">
        <v>46</v>
      </c>
      <c r="B53" s="59" t="s">
        <v>356</v>
      </c>
      <c r="C53" s="64" t="s">
        <v>359</v>
      </c>
      <c r="D53" s="61"/>
      <c r="E53" s="62" t="s">
        <v>360</v>
      </c>
      <c r="F53" s="63">
        <f t="shared" si="3"/>
        <v>1360</v>
      </c>
      <c r="G53" s="63">
        <f t="shared" si="3"/>
        <v>1360</v>
      </c>
    </row>
    <row r="54" spans="1:7" ht="45.75" customHeight="1" thickBot="1">
      <c r="A54" s="8">
        <v>47</v>
      </c>
      <c r="B54" s="59" t="s">
        <v>356</v>
      </c>
      <c r="C54" s="64" t="s">
        <v>359</v>
      </c>
      <c r="D54" s="61">
        <v>200</v>
      </c>
      <c r="E54" s="13" t="s">
        <v>340</v>
      </c>
      <c r="F54" s="65">
        <v>1360</v>
      </c>
      <c r="G54" s="65">
        <v>1360</v>
      </c>
    </row>
    <row r="55" spans="1:7" ht="19.5" customHeight="1" thickBot="1">
      <c r="A55" s="13">
        <v>48</v>
      </c>
      <c r="B55" s="26" t="s">
        <v>61</v>
      </c>
      <c r="C55" s="32"/>
      <c r="D55" s="27"/>
      <c r="E55" s="27" t="s">
        <v>2</v>
      </c>
      <c r="F55" s="28">
        <f t="shared" ref="F55:G57" si="4">SUM(F56)</f>
        <v>300</v>
      </c>
      <c r="G55" s="28">
        <f t="shared" si="4"/>
        <v>300</v>
      </c>
    </row>
    <row r="56" spans="1:7" ht="21" customHeight="1" thickBot="1">
      <c r="A56" s="8">
        <v>49</v>
      </c>
      <c r="B56" s="29" t="s">
        <v>61</v>
      </c>
      <c r="C56" s="29" t="s">
        <v>91</v>
      </c>
      <c r="D56" s="13"/>
      <c r="E56" s="13" t="s">
        <v>319</v>
      </c>
      <c r="F56" s="30">
        <f t="shared" si="4"/>
        <v>300</v>
      </c>
      <c r="G56" s="30">
        <f t="shared" si="4"/>
        <v>300</v>
      </c>
    </row>
    <row r="57" spans="1:7" ht="18.75" customHeight="1" thickBot="1">
      <c r="A57" s="13">
        <v>50</v>
      </c>
      <c r="B57" s="29" t="s">
        <v>61</v>
      </c>
      <c r="C57" s="29" t="s">
        <v>100</v>
      </c>
      <c r="D57" s="13"/>
      <c r="E57" s="31" t="s">
        <v>3</v>
      </c>
      <c r="F57" s="30">
        <f t="shared" si="4"/>
        <v>300</v>
      </c>
      <c r="G57" s="30">
        <f t="shared" si="4"/>
        <v>300</v>
      </c>
    </row>
    <row r="58" spans="1:7" ht="15.75" thickBot="1">
      <c r="A58" s="8">
        <v>51</v>
      </c>
      <c r="B58" s="29" t="s">
        <v>61</v>
      </c>
      <c r="C58" s="29" t="s">
        <v>100</v>
      </c>
      <c r="D58" s="13">
        <v>800</v>
      </c>
      <c r="E58" s="13" t="s">
        <v>343</v>
      </c>
      <c r="F58" s="30">
        <v>300</v>
      </c>
      <c r="G58" s="30">
        <v>300</v>
      </c>
    </row>
    <row r="59" spans="1:7" ht="15.75" thickBot="1">
      <c r="A59" s="13">
        <v>52</v>
      </c>
      <c r="B59" s="26" t="s">
        <v>62</v>
      </c>
      <c r="C59" s="32"/>
      <c r="D59" s="27"/>
      <c r="E59" s="27" t="s">
        <v>4</v>
      </c>
      <c r="F59" s="28">
        <f>SUM(F60,F72,F75)</f>
        <v>67585.340100000001</v>
      </c>
      <c r="G59" s="28">
        <f>SUM(G60,G72,G75)</f>
        <v>66405.796350000004</v>
      </c>
    </row>
    <row r="60" spans="1:7" ht="43.5" thickBot="1">
      <c r="A60" s="8">
        <v>53</v>
      </c>
      <c r="B60" s="29" t="s">
        <v>62</v>
      </c>
      <c r="C60" s="29" t="s">
        <v>95</v>
      </c>
      <c r="D60" s="31"/>
      <c r="E60" s="13" t="s">
        <v>260</v>
      </c>
      <c r="F60" s="30">
        <f>SUM(,F61)</f>
        <v>382</v>
      </c>
      <c r="G60" s="30">
        <f>SUM(,G61)</f>
        <v>382</v>
      </c>
    </row>
    <row r="61" spans="1:7" s="3" customFormat="1" ht="45" customHeight="1" thickBot="1">
      <c r="A61" s="13">
        <v>54</v>
      </c>
      <c r="B61" s="29" t="s">
        <v>62</v>
      </c>
      <c r="C61" s="29" t="s">
        <v>149</v>
      </c>
      <c r="D61" s="13"/>
      <c r="E61" s="13" t="s">
        <v>361</v>
      </c>
      <c r="F61" s="30">
        <f>SUM(F62,F66,E61,F64,F68,F70)</f>
        <v>382</v>
      </c>
      <c r="G61" s="30">
        <f>SUM(G62,G66,G64,G68,G70)</f>
        <v>382</v>
      </c>
    </row>
    <row r="62" spans="1:7" s="4" customFormat="1" ht="18" customHeight="1" thickBot="1">
      <c r="A62" s="8">
        <v>55</v>
      </c>
      <c r="B62" s="29" t="s">
        <v>62</v>
      </c>
      <c r="C62" s="29" t="s">
        <v>306</v>
      </c>
      <c r="D62" s="13"/>
      <c r="E62" s="31" t="s">
        <v>307</v>
      </c>
      <c r="F62" s="35">
        <f>SUM(F63)</f>
        <v>65.138000000000005</v>
      </c>
      <c r="G62" s="35">
        <f>SUM(G63)</f>
        <v>65.138000000000005</v>
      </c>
    </row>
    <row r="63" spans="1:7" ht="44.25" customHeight="1" thickBot="1">
      <c r="A63" s="13">
        <v>56</v>
      </c>
      <c r="B63" s="29" t="s">
        <v>62</v>
      </c>
      <c r="C63" s="29" t="s">
        <v>306</v>
      </c>
      <c r="D63" s="13">
        <v>200</v>
      </c>
      <c r="E63" s="13" t="s">
        <v>340</v>
      </c>
      <c r="F63" s="35">
        <v>65.138000000000005</v>
      </c>
      <c r="G63" s="35">
        <v>65.138000000000005</v>
      </c>
    </row>
    <row r="64" spans="1:7" ht="45" customHeight="1" thickBot="1">
      <c r="A64" s="8">
        <v>57</v>
      </c>
      <c r="B64" s="29" t="s">
        <v>62</v>
      </c>
      <c r="C64" s="29" t="s">
        <v>362</v>
      </c>
      <c r="D64" s="13"/>
      <c r="E64" s="66" t="s">
        <v>363</v>
      </c>
      <c r="F64" s="35">
        <f>SUM(F65)</f>
        <v>32.911999999999999</v>
      </c>
      <c r="G64" s="35">
        <f>SUM(G65)</f>
        <v>32.911999999999999</v>
      </c>
    </row>
    <row r="65" spans="1:7" ht="45.75" customHeight="1" thickBot="1">
      <c r="A65" s="13">
        <v>58</v>
      </c>
      <c r="B65" s="29" t="s">
        <v>62</v>
      </c>
      <c r="C65" s="29" t="s">
        <v>362</v>
      </c>
      <c r="D65" s="13">
        <v>200</v>
      </c>
      <c r="E65" s="13" t="s">
        <v>340</v>
      </c>
      <c r="F65" s="35">
        <v>32.911999999999999</v>
      </c>
      <c r="G65" s="35">
        <v>32.911999999999999</v>
      </c>
    </row>
    <row r="66" spans="1:7" ht="45" customHeight="1" thickBot="1">
      <c r="A66" s="8">
        <v>59</v>
      </c>
      <c r="B66" s="29" t="s">
        <v>62</v>
      </c>
      <c r="C66" s="29" t="s">
        <v>364</v>
      </c>
      <c r="D66" s="13"/>
      <c r="E66" s="31" t="s">
        <v>365</v>
      </c>
      <c r="F66" s="35">
        <f>SUM(F67)</f>
        <v>1.95</v>
      </c>
      <c r="G66" s="35">
        <f>SUM(G67)</f>
        <v>1.95</v>
      </c>
    </row>
    <row r="67" spans="1:7" ht="49.5" customHeight="1" thickBot="1">
      <c r="A67" s="13">
        <v>60</v>
      </c>
      <c r="B67" s="29" t="s">
        <v>62</v>
      </c>
      <c r="C67" s="29" t="s">
        <v>364</v>
      </c>
      <c r="D67" s="13">
        <v>200</v>
      </c>
      <c r="E67" s="13" t="s">
        <v>340</v>
      </c>
      <c r="F67" s="35">
        <v>1.95</v>
      </c>
      <c r="G67" s="35">
        <v>1.95</v>
      </c>
    </row>
    <row r="68" spans="1:7" ht="45" customHeight="1" thickBot="1">
      <c r="A68" s="8">
        <v>61</v>
      </c>
      <c r="B68" s="29" t="s">
        <v>62</v>
      </c>
      <c r="C68" s="29" t="s">
        <v>101</v>
      </c>
      <c r="D68" s="31"/>
      <c r="E68" s="31" t="s">
        <v>102</v>
      </c>
      <c r="F68" s="35">
        <f>SUM(F69)</f>
        <v>228</v>
      </c>
      <c r="G68" s="35">
        <f>SUM(G69)</f>
        <v>228</v>
      </c>
    </row>
    <row r="69" spans="1:7" ht="45" customHeight="1" thickBot="1">
      <c r="A69" s="13">
        <v>62</v>
      </c>
      <c r="B69" s="29" t="s">
        <v>62</v>
      </c>
      <c r="C69" s="29" t="s">
        <v>101</v>
      </c>
      <c r="D69" s="13">
        <v>200</v>
      </c>
      <c r="E69" s="13" t="s">
        <v>340</v>
      </c>
      <c r="F69" s="35">
        <v>228</v>
      </c>
      <c r="G69" s="35">
        <v>228</v>
      </c>
    </row>
    <row r="70" spans="1:7" ht="36.75" customHeight="1" thickBot="1">
      <c r="A70" s="8">
        <v>63</v>
      </c>
      <c r="B70" s="29" t="s">
        <v>62</v>
      </c>
      <c r="C70" s="29" t="s">
        <v>103</v>
      </c>
      <c r="D70" s="13"/>
      <c r="E70" s="31" t="s">
        <v>104</v>
      </c>
      <c r="F70" s="35">
        <f>SUM(F71)</f>
        <v>54</v>
      </c>
      <c r="G70" s="35">
        <f>SUM(G71)</f>
        <v>54</v>
      </c>
    </row>
    <row r="71" spans="1:7" ht="49.5" customHeight="1" thickBot="1">
      <c r="A71" s="13">
        <v>64</v>
      </c>
      <c r="B71" s="29" t="s">
        <v>62</v>
      </c>
      <c r="C71" s="29" t="s">
        <v>103</v>
      </c>
      <c r="D71" s="13">
        <v>200</v>
      </c>
      <c r="E71" s="13" t="s">
        <v>340</v>
      </c>
      <c r="F71" s="35">
        <v>54</v>
      </c>
      <c r="G71" s="35">
        <v>54</v>
      </c>
    </row>
    <row r="72" spans="1:7" ht="75" customHeight="1" thickBot="1">
      <c r="A72" s="8">
        <v>65</v>
      </c>
      <c r="B72" s="29" t="s">
        <v>62</v>
      </c>
      <c r="C72" s="29" t="s">
        <v>308</v>
      </c>
      <c r="D72" s="13"/>
      <c r="E72" s="9" t="s">
        <v>309</v>
      </c>
      <c r="F72" s="35">
        <f>SUM(F73)</f>
        <v>195</v>
      </c>
      <c r="G72" s="35">
        <f>SUM(G73)</f>
        <v>195</v>
      </c>
    </row>
    <row r="73" spans="1:7" ht="93" customHeight="1" thickBot="1">
      <c r="A73" s="13">
        <v>66</v>
      </c>
      <c r="B73" s="29" t="s">
        <v>62</v>
      </c>
      <c r="C73" s="10" t="s">
        <v>310</v>
      </c>
      <c r="D73" s="13"/>
      <c r="E73" s="11" t="s">
        <v>311</v>
      </c>
      <c r="F73" s="35">
        <f>SUM(F74)</f>
        <v>195</v>
      </c>
      <c r="G73" s="35">
        <f>SUM(G74)</f>
        <v>195</v>
      </c>
    </row>
    <row r="74" spans="1:7" ht="43.5" thickBot="1">
      <c r="A74" s="8">
        <v>67</v>
      </c>
      <c r="B74" s="29" t="s">
        <v>62</v>
      </c>
      <c r="C74" s="10" t="s">
        <v>310</v>
      </c>
      <c r="D74" s="13">
        <v>200</v>
      </c>
      <c r="E74" s="13" t="s">
        <v>340</v>
      </c>
      <c r="F74" s="35">
        <v>195</v>
      </c>
      <c r="G74" s="35">
        <v>195</v>
      </c>
    </row>
    <row r="75" spans="1:7" ht="18" customHeight="1" thickBot="1">
      <c r="A75" s="13">
        <v>68</v>
      </c>
      <c r="B75" s="29" t="s">
        <v>62</v>
      </c>
      <c r="C75" s="29" t="s">
        <v>91</v>
      </c>
      <c r="D75" s="31"/>
      <c r="E75" s="13" t="s">
        <v>319</v>
      </c>
      <c r="F75" s="30">
        <f>SUM(F76,F78,F80,F82,F86,F89,F91,F94)</f>
        <v>67008.340100000001</v>
      </c>
      <c r="G75" s="30">
        <f>SUM(G76,G78,G80,G82,G86,G89,G91,G94)</f>
        <v>65828.796350000004</v>
      </c>
    </row>
    <row r="76" spans="1:7" ht="32.25" customHeight="1" thickBot="1">
      <c r="A76" s="8">
        <v>69</v>
      </c>
      <c r="B76" s="29" t="s">
        <v>62</v>
      </c>
      <c r="C76" s="29" t="s">
        <v>147</v>
      </c>
      <c r="D76" s="31"/>
      <c r="E76" s="31" t="s">
        <v>366</v>
      </c>
      <c r="F76" s="30">
        <f>SUM(F77)</f>
        <v>6100</v>
      </c>
      <c r="G76" s="30">
        <f>SUM(G77)</f>
        <v>6100</v>
      </c>
    </row>
    <row r="77" spans="1:7" ht="45" customHeight="1" thickBot="1">
      <c r="A77" s="13">
        <v>70</v>
      </c>
      <c r="B77" s="29" t="s">
        <v>62</v>
      </c>
      <c r="C77" s="29" t="s">
        <v>147</v>
      </c>
      <c r="D77" s="13">
        <v>200</v>
      </c>
      <c r="E77" s="13" t="s">
        <v>340</v>
      </c>
      <c r="F77" s="30">
        <v>6100</v>
      </c>
      <c r="G77" s="30">
        <v>6100</v>
      </c>
    </row>
    <row r="78" spans="1:7" ht="120" customHeight="1" thickBot="1">
      <c r="A78" s="8">
        <v>71</v>
      </c>
      <c r="B78" s="67" t="s">
        <v>62</v>
      </c>
      <c r="C78" s="29" t="s">
        <v>367</v>
      </c>
      <c r="D78" s="68"/>
      <c r="E78" s="14" t="s">
        <v>368</v>
      </c>
      <c r="F78" s="33">
        <f>SUM(F79)</f>
        <v>200</v>
      </c>
      <c r="G78" s="33">
        <f>SUM(G79)</f>
        <v>200</v>
      </c>
    </row>
    <row r="79" spans="1:7" ht="47.25" customHeight="1" thickBot="1">
      <c r="A79" s="13">
        <v>72</v>
      </c>
      <c r="B79" s="67" t="s">
        <v>62</v>
      </c>
      <c r="C79" s="29" t="s">
        <v>367</v>
      </c>
      <c r="D79" s="13">
        <v>200</v>
      </c>
      <c r="E79" s="13" t="s">
        <v>340</v>
      </c>
      <c r="F79" s="33">
        <v>200</v>
      </c>
      <c r="G79" s="33">
        <v>200</v>
      </c>
    </row>
    <row r="80" spans="1:7" s="92" customFormat="1" ht="29.25" customHeight="1" thickBot="1">
      <c r="A80" s="8">
        <v>73</v>
      </c>
      <c r="B80" s="89" t="s">
        <v>62</v>
      </c>
      <c r="C80" s="89" t="s">
        <v>369</v>
      </c>
      <c r="D80" s="90"/>
      <c r="E80" s="91" t="s">
        <v>406</v>
      </c>
      <c r="F80" s="73">
        <f>SUM(F81)</f>
        <v>250</v>
      </c>
      <c r="G80" s="73">
        <f>SUM(G81)</f>
        <v>250</v>
      </c>
    </row>
    <row r="81" spans="1:7" ht="48.75" customHeight="1" thickBot="1">
      <c r="A81" s="13">
        <v>74</v>
      </c>
      <c r="B81" s="38" t="s">
        <v>62</v>
      </c>
      <c r="C81" s="38" t="s">
        <v>369</v>
      </c>
      <c r="D81" s="39">
        <v>200</v>
      </c>
      <c r="E81" s="13" t="s">
        <v>340</v>
      </c>
      <c r="F81" s="33">
        <v>250</v>
      </c>
      <c r="G81" s="33">
        <v>250</v>
      </c>
    </row>
    <row r="82" spans="1:7" s="86" customFormat="1" ht="31.5" customHeight="1" thickBot="1">
      <c r="A82" s="8">
        <v>75</v>
      </c>
      <c r="B82" s="29" t="s">
        <v>62</v>
      </c>
      <c r="C82" s="29" t="s">
        <v>148</v>
      </c>
      <c r="D82" s="31"/>
      <c r="E82" s="31" t="s">
        <v>34</v>
      </c>
      <c r="F82" s="35">
        <f>SUM(F83,F84,F85)</f>
        <v>56552.877309999996</v>
      </c>
      <c r="G82" s="35">
        <f>SUM(G83,G84,G85)</f>
        <v>55373.333559999999</v>
      </c>
    </row>
    <row r="83" spans="1:7" s="86" customFormat="1" ht="89.25" customHeight="1" thickBot="1">
      <c r="A83" s="13">
        <v>76</v>
      </c>
      <c r="B83" s="29" t="s">
        <v>62</v>
      </c>
      <c r="C83" s="29" t="s">
        <v>148</v>
      </c>
      <c r="D83" s="13">
        <v>100</v>
      </c>
      <c r="E83" s="13" t="s">
        <v>341</v>
      </c>
      <c r="F83" s="35">
        <v>49246</v>
      </c>
      <c r="G83" s="35">
        <v>49246</v>
      </c>
    </row>
    <row r="84" spans="1:7" s="86" customFormat="1" ht="43.5" thickBot="1">
      <c r="A84" s="8">
        <v>77</v>
      </c>
      <c r="B84" s="29" t="s">
        <v>62</v>
      </c>
      <c r="C84" s="29" t="s">
        <v>148</v>
      </c>
      <c r="D84" s="13">
        <v>200</v>
      </c>
      <c r="E84" s="13" t="s">
        <v>340</v>
      </c>
      <c r="F84" s="35">
        <v>7262.8773099999999</v>
      </c>
      <c r="G84" s="35">
        <v>6083.33356</v>
      </c>
    </row>
    <row r="85" spans="1:7" ht="15.75" thickBot="1">
      <c r="A85" s="13">
        <v>78</v>
      </c>
      <c r="B85" s="29" t="s">
        <v>62</v>
      </c>
      <c r="C85" s="29" t="s">
        <v>148</v>
      </c>
      <c r="D85" s="13">
        <v>800</v>
      </c>
      <c r="E85" s="13" t="s">
        <v>343</v>
      </c>
      <c r="F85" s="35">
        <v>44</v>
      </c>
      <c r="G85" s="35">
        <v>44</v>
      </c>
    </row>
    <row r="86" spans="1:7" ht="46.5" customHeight="1" thickBot="1">
      <c r="A86" s="8">
        <v>79</v>
      </c>
      <c r="B86" s="29" t="s">
        <v>62</v>
      </c>
      <c r="C86" s="29" t="s">
        <v>93</v>
      </c>
      <c r="D86" s="13"/>
      <c r="E86" s="31" t="s">
        <v>98</v>
      </c>
      <c r="F86" s="73">
        <f>SUM(F87,F88)</f>
        <v>3488.9617899999998</v>
      </c>
      <c r="G86" s="73">
        <f>SUM(G87,G88)</f>
        <v>3488.9617899999998</v>
      </c>
    </row>
    <row r="87" spans="1:7" ht="91.5" customHeight="1" thickBot="1">
      <c r="A87" s="13">
        <v>80</v>
      </c>
      <c r="B87" s="29" t="s">
        <v>62</v>
      </c>
      <c r="C87" s="29" t="s">
        <v>93</v>
      </c>
      <c r="D87" s="13">
        <v>100</v>
      </c>
      <c r="E87" s="13" t="s">
        <v>341</v>
      </c>
      <c r="F87" s="35">
        <v>3338.9617899999998</v>
      </c>
      <c r="G87" s="35">
        <v>3338.9617899999998</v>
      </c>
    </row>
    <row r="88" spans="1:7" ht="45" customHeight="1" thickBot="1">
      <c r="A88" s="8">
        <v>81</v>
      </c>
      <c r="B88" s="29" t="s">
        <v>62</v>
      </c>
      <c r="C88" s="29" t="s">
        <v>93</v>
      </c>
      <c r="D88" s="13">
        <v>200</v>
      </c>
      <c r="E88" s="13" t="s">
        <v>340</v>
      </c>
      <c r="F88" s="35">
        <v>150</v>
      </c>
      <c r="G88" s="35">
        <v>150</v>
      </c>
    </row>
    <row r="89" spans="1:7" s="86" customFormat="1" ht="89.25" customHeight="1" thickBot="1">
      <c r="A89" s="13">
        <v>82</v>
      </c>
      <c r="B89" s="29" t="s">
        <v>62</v>
      </c>
      <c r="C89" s="29" t="s">
        <v>197</v>
      </c>
      <c r="D89" s="13"/>
      <c r="E89" s="31" t="s">
        <v>298</v>
      </c>
      <c r="F89" s="35">
        <f>SUM(F90)</f>
        <v>0.2</v>
      </c>
      <c r="G89" s="35">
        <f>SUM(G90)</f>
        <v>0.2</v>
      </c>
    </row>
    <row r="90" spans="1:7" ht="45" customHeight="1" thickBot="1">
      <c r="A90" s="8">
        <v>83</v>
      </c>
      <c r="B90" s="29" t="s">
        <v>62</v>
      </c>
      <c r="C90" s="29" t="s">
        <v>197</v>
      </c>
      <c r="D90" s="13">
        <v>200</v>
      </c>
      <c r="E90" s="13" t="s">
        <v>340</v>
      </c>
      <c r="F90" s="35">
        <v>0.2</v>
      </c>
      <c r="G90" s="35">
        <v>0.2</v>
      </c>
    </row>
    <row r="91" spans="1:7" ht="53.25" customHeight="1" thickBot="1">
      <c r="A91" s="13">
        <v>84</v>
      </c>
      <c r="B91" s="29" t="s">
        <v>62</v>
      </c>
      <c r="C91" s="29" t="s">
        <v>198</v>
      </c>
      <c r="D91" s="13"/>
      <c r="E91" s="34" t="s">
        <v>299</v>
      </c>
      <c r="F91" s="35">
        <f>SUM(F92,F93)</f>
        <v>115.20100000000001</v>
      </c>
      <c r="G91" s="35">
        <f>SUM(G92,G93)</f>
        <v>115.20100000000001</v>
      </c>
    </row>
    <row r="92" spans="1:7" ht="87.75" customHeight="1" thickBot="1">
      <c r="A92" s="8">
        <v>85</v>
      </c>
      <c r="B92" s="29" t="s">
        <v>62</v>
      </c>
      <c r="C92" s="29" t="s">
        <v>198</v>
      </c>
      <c r="D92" s="13">
        <v>100</v>
      </c>
      <c r="E92" s="13" t="s">
        <v>341</v>
      </c>
      <c r="F92" s="35">
        <v>108.974</v>
      </c>
      <c r="G92" s="35">
        <v>108.974</v>
      </c>
    </row>
    <row r="93" spans="1:7" ht="48.75" customHeight="1" thickBot="1">
      <c r="A93" s="13">
        <v>86</v>
      </c>
      <c r="B93" s="29" t="s">
        <v>62</v>
      </c>
      <c r="C93" s="29" t="s">
        <v>198</v>
      </c>
      <c r="D93" s="13">
        <v>200</v>
      </c>
      <c r="E93" s="13" t="s">
        <v>340</v>
      </c>
      <c r="F93" s="35">
        <v>6.2270000000000003</v>
      </c>
      <c r="G93" s="35">
        <v>6.2270000000000003</v>
      </c>
    </row>
    <row r="94" spans="1:7" ht="102.75" customHeight="1" thickBot="1">
      <c r="A94" s="8">
        <v>87</v>
      </c>
      <c r="B94" s="29" t="s">
        <v>62</v>
      </c>
      <c r="C94" s="29" t="s">
        <v>370</v>
      </c>
      <c r="D94" s="13"/>
      <c r="E94" s="97" t="s">
        <v>371</v>
      </c>
      <c r="F94" s="35">
        <f>SUM(F95)</f>
        <v>301.10000000000002</v>
      </c>
      <c r="G94" s="35">
        <f>SUM(G95)</f>
        <v>301.10000000000002</v>
      </c>
    </row>
    <row r="95" spans="1:7" ht="48" customHeight="1" thickBot="1">
      <c r="A95" s="13">
        <v>88</v>
      </c>
      <c r="B95" s="29" t="s">
        <v>62</v>
      </c>
      <c r="C95" s="29" t="s">
        <v>370</v>
      </c>
      <c r="D95" s="13">
        <v>200</v>
      </c>
      <c r="E95" s="13" t="s">
        <v>340</v>
      </c>
      <c r="F95" s="35">
        <v>301.10000000000002</v>
      </c>
      <c r="G95" s="35">
        <v>301.10000000000002</v>
      </c>
    </row>
    <row r="96" spans="1:7" ht="18.75" customHeight="1" thickBot="1">
      <c r="A96" s="8">
        <v>89</v>
      </c>
      <c r="B96" s="32" t="s">
        <v>63</v>
      </c>
      <c r="C96" s="32"/>
      <c r="D96" s="40"/>
      <c r="E96" s="69" t="s">
        <v>5</v>
      </c>
      <c r="F96" s="70">
        <f t="shared" ref="F96:G99" si="5">SUM(F97)</f>
        <v>1222.4000000000001</v>
      </c>
      <c r="G96" s="70">
        <f t="shared" si="5"/>
        <v>1222.4000000000001</v>
      </c>
    </row>
    <row r="97" spans="1:7" ht="31.5" customHeight="1" thickBot="1">
      <c r="A97" s="13">
        <v>90</v>
      </c>
      <c r="B97" s="26" t="s">
        <v>64</v>
      </c>
      <c r="C97" s="32"/>
      <c r="D97" s="27"/>
      <c r="E97" s="27" t="s">
        <v>6</v>
      </c>
      <c r="F97" s="54">
        <f t="shared" si="5"/>
        <v>1222.4000000000001</v>
      </c>
      <c r="G97" s="54">
        <f t="shared" si="5"/>
        <v>1222.4000000000001</v>
      </c>
    </row>
    <row r="98" spans="1:7" ht="50.25" customHeight="1" thickBot="1">
      <c r="A98" s="8">
        <v>91</v>
      </c>
      <c r="B98" s="29" t="s">
        <v>64</v>
      </c>
      <c r="C98" s="29" t="s">
        <v>95</v>
      </c>
      <c r="D98" s="13"/>
      <c r="E98" s="13" t="s">
        <v>260</v>
      </c>
      <c r="F98" s="35">
        <f t="shared" si="5"/>
        <v>1222.4000000000001</v>
      </c>
      <c r="G98" s="35">
        <f t="shared" si="5"/>
        <v>1222.4000000000001</v>
      </c>
    </row>
    <row r="99" spans="1:7" ht="45" customHeight="1" thickBot="1">
      <c r="A99" s="13">
        <v>92</v>
      </c>
      <c r="B99" s="29" t="s">
        <v>64</v>
      </c>
      <c r="C99" s="29" t="s">
        <v>105</v>
      </c>
      <c r="D99" s="13"/>
      <c r="E99" s="13" t="s">
        <v>263</v>
      </c>
      <c r="F99" s="35">
        <f t="shared" si="5"/>
        <v>1222.4000000000001</v>
      </c>
      <c r="G99" s="35">
        <f t="shared" si="5"/>
        <v>1222.4000000000001</v>
      </c>
    </row>
    <row r="100" spans="1:7" ht="48" customHeight="1" thickBot="1">
      <c r="A100" s="8">
        <v>93</v>
      </c>
      <c r="B100" s="29" t="s">
        <v>64</v>
      </c>
      <c r="C100" s="29" t="s">
        <v>106</v>
      </c>
      <c r="D100" s="13"/>
      <c r="E100" s="44" t="s">
        <v>36</v>
      </c>
      <c r="F100" s="35">
        <f>SUM(F101,F102)</f>
        <v>1222.4000000000001</v>
      </c>
      <c r="G100" s="35">
        <f>SUM(G101,G102)</f>
        <v>1222.4000000000001</v>
      </c>
    </row>
    <row r="101" spans="1:7" ht="94.5" customHeight="1" thickBot="1">
      <c r="A101" s="13">
        <v>94</v>
      </c>
      <c r="B101" s="29" t="s">
        <v>64</v>
      </c>
      <c r="C101" s="29" t="s">
        <v>106</v>
      </c>
      <c r="D101" s="13">
        <v>100</v>
      </c>
      <c r="E101" s="13" t="s">
        <v>341</v>
      </c>
      <c r="F101" s="35">
        <v>959.93100000000004</v>
      </c>
      <c r="G101" s="35">
        <v>959.93100000000004</v>
      </c>
    </row>
    <row r="102" spans="1:7" ht="45.75" customHeight="1" thickBot="1">
      <c r="A102" s="8">
        <v>95</v>
      </c>
      <c r="B102" s="29" t="s">
        <v>64</v>
      </c>
      <c r="C102" s="29" t="s">
        <v>106</v>
      </c>
      <c r="D102" s="13">
        <v>200</v>
      </c>
      <c r="E102" s="13" t="s">
        <v>340</v>
      </c>
      <c r="F102" s="35">
        <v>262.46899999999999</v>
      </c>
      <c r="G102" s="35">
        <v>262.46899999999999</v>
      </c>
    </row>
    <row r="103" spans="1:7" ht="30.75" customHeight="1" thickBot="1">
      <c r="A103" s="13">
        <v>96</v>
      </c>
      <c r="B103" s="32" t="s">
        <v>65</v>
      </c>
      <c r="C103" s="32"/>
      <c r="D103" s="40"/>
      <c r="E103" s="40" t="s">
        <v>37</v>
      </c>
      <c r="F103" s="25">
        <f>SUM(F104,F111,F133)</f>
        <v>9516</v>
      </c>
      <c r="G103" s="25">
        <f>SUM(G104,G111,G133)</f>
        <v>9516</v>
      </c>
    </row>
    <row r="104" spans="1:7" ht="15" customHeight="1" thickBot="1">
      <c r="A104" s="8">
        <v>97</v>
      </c>
      <c r="B104" s="26" t="s">
        <v>66</v>
      </c>
      <c r="C104" s="71"/>
      <c r="D104" s="31"/>
      <c r="E104" s="27" t="s">
        <v>347</v>
      </c>
      <c r="F104" s="28">
        <f>SUM(F105)</f>
        <v>231</v>
      </c>
      <c r="G104" s="28">
        <f>SUM(G105)</f>
        <v>231</v>
      </c>
    </row>
    <row r="105" spans="1:7" ht="45" customHeight="1" thickBot="1">
      <c r="A105" s="13">
        <v>98</v>
      </c>
      <c r="B105" s="29" t="s">
        <v>66</v>
      </c>
      <c r="C105" s="29" t="s">
        <v>95</v>
      </c>
      <c r="D105" s="31"/>
      <c r="E105" s="13" t="s">
        <v>262</v>
      </c>
      <c r="F105" s="30">
        <f>SUM(F106)</f>
        <v>231</v>
      </c>
      <c r="G105" s="30">
        <f>SUM(G106)</f>
        <v>231</v>
      </c>
    </row>
    <row r="106" spans="1:7" ht="57.75" thickBot="1">
      <c r="A106" s="8">
        <v>99</v>
      </c>
      <c r="B106" s="29" t="s">
        <v>66</v>
      </c>
      <c r="C106" s="29" t="s">
        <v>105</v>
      </c>
      <c r="D106" s="13"/>
      <c r="E106" s="13" t="s">
        <v>263</v>
      </c>
      <c r="F106" s="30">
        <f>SUM(F107,F109)</f>
        <v>231</v>
      </c>
      <c r="G106" s="30">
        <f>SUM(G107,G109)</f>
        <v>231</v>
      </c>
    </row>
    <row r="107" spans="1:7" ht="45.75" customHeight="1" thickBot="1">
      <c r="A107" s="13">
        <v>100</v>
      </c>
      <c r="B107" s="29" t="s">
        <v>66</v>
      </c>
      <c r="C107" s="29" t="s">
        <v>237</v>
      </c>
      <c r="D107" s="13"/>
      <c r="E107" s="34" t="s">
        <v>332</v>
      </c>
      <c r="F107" s="30">
        <f>SUM(F108)</f>
        <v>81</v>
      </c>
      <c r="G107" s="30">
        <f>SUM(G108)</f>
        <v>81</v>
      </c>
    </row>
    <row r="108" spans="1:7" ht="60" customHeight="1" thickBot="1">
      <c r="A108" s="8">
        <v>101</v>
      </c>
      <c r="B108" s="29" t="s">
        <v>66</v>
      </c>
      <c r="C108" s="29" t="s">
        <v>237</v>
      </c>
      <c r="D108" s="13">
        <v>200</v>
      </c>
      <c r="E108" s="39" t="s">
        <v>340</v>
      </c>
      <c r="F108" s="30">
        <v>81</v>
      </c>
      <c r="G108" s="30">
        <v>81</v>
      </c>
    </row>
    <row r="109" spans="1:7" ht="30" customHeight="1" thickBot="1">
      <c r="A109" s="13">
        <v>102</v>
      </c>
      <c r="B109" s="29" t="s">
        <v>66</v>
      </c>
      <c r="C109" s="29" t="s">
        <v>238</v>
      </c>
      <c r="D109" s="13"/>
      <c r="E109" s="34" t="s">
        <v>107</v>
      </c>
      <c r="F109" s="30">
        <f>SUM(F110)</f>
        <v>150</v>
      </c>
      <c r="G109" s="30">
        <f>SUM(G110)</f>
        <v>150</v>
      </c>
    </row>
    <row r="110" spans="1:7" ht="45" customHeight="1" thickBot="1">
      <c r="A110" s="8">
        <v>103</v>
      </c>
      <c r="B110" s="29" t="s">
        <v>66</v>
      </c>
      <c r="C110" s="29" t="s">
        <v>238</v>
      </c>
      <c r="D110" s="13">
        <v>200</v>
      </c>
      <c r="E110" s="39" t="s">
        <v>340</v>
      </c>
      <c r="F110" s="30">
        <v>150</v>
      </c>
      <c r="G110" s="30">
        <v>150</v>
      </c>
    </row>
    <row r="111" spans="1:7" ht="62.25" customHeight="1" thickBot="1">
      <c r="A111" s="13">
        <v>104</v>
      </c>
      <c r="B111" s="26" t="s">
        <v>67</v>
      </c>
      <c r="C111" s="29"/>
      <c r="D111" s="31"/>
      <c r="E111" s="27" t="s">
        <v>372</v>
      </c>
      <c r="F111" s="28">
        <f>SUM(F112)</f>
        <v>8785</v>
      </c>
      <c r="G111" s="28">
        <f>SUM(G112)</f>
        <v>8785</v>
      </c>
    </row>
    <row r="112" spans="1:7" ht="45" customHeight="1" thickBot="1">
      <c r="A112" s="8">
        <v>105</v>
      </c>
      <c r="B112" s="29" t="s">
        <v>67</v>
      </c>
      <c r="C112" s="29" t="s">
        <v>95</v>
      </c>
      <c r="D112" s="31"/>
      <c r="E112" s="13" t="s">
        <v>260</v>
      </c>
      <c r="F112" s="30">
        <f>SUM(F113)</f>
        <v>8785</v>
      </c>
      <c r="G112" s="30">
        <f>SUM(G113)</f>
        <v>8785</v>
      </c>
    </row>
    <row r="113" spans="1:7" ht="63" customHeight="1" thickBot="1">
      <c r="A113" s="13">
        <v>106</v>
      </c>
      <c r="B113" s="29" t="s">
        <v>67</v>
      </c>
      <c r="C113" s="29" t="s">
        <v>105</v>
      </c>
      <c r="D113" s="13"/>
      <c r="E113" s="13" t="s">
        <v>263</v>
      </c>
      <c r="F113" s="30">
        <f>SUM(F114,F116,F118,F120,F122,F126,F124,F128,F131)</f>
        <v>8785</v>
      </c>
      <c r="G113" s="30">
        <f>SUM(G114,G116,G118,G120,G122,G126,G124,G128,G131)</f>
        <v>8785</v>
      </c>
    </row>
    <row r="114" spans="1:7" ht="35.25" customHeight="1" thickBot="1">
      <c r="A114" s="8">
        <v>107</v>
      </c>
      <c r="B114" s="29" t="s">
        <v>67</v>
      </c>
      <c r="C114" s="29" t="s">
        <v>165</v>
      </c>
      <c r="D114" s="13"/>
      <c r="E114" s="31" t="s">
        <v>191</v>
      </c>
      <c r="F114" s="30">
        <f>SUM(F115)</f>
        <v>150</v>
      </c>
      <c r="G114" s="30">
        <f>SUM(G115)</f>
        <v>150</v>
      </c>
    </row>
    <row r="115" spans="1:7" ht="51.75" customHeight="1" thickBot="1">
      <c r="A115" s="13">
        <v>108</v>
      </c>
      <c r="B115" s="29" t="s">
        <v>67</v>
      </c>
      <c r="C115" s="29" t="s">
        <v>165</v>
      </c>
      <c r="D115" s="13">
        <v>200</v>
      </c>
      <c r="E115" s="13" t="s">
        <v>340</v>
      </c>
      <c r="F115" s="30">
        <v>150</v>
      </c>
      <c r="G115" s="30">
        <v>150</v>
      </c>
    </row>
    <row r="116" spans="1:7" ht="62.25" customHeight="1" thickBot="1">
      <c r="A116" s="8">
        <v>109</v>
      </c>
      <c r="B116" s="29" t="s">
        <v>67</v>
      </c>
      <c r="C116" s="29" t="s">
        <v>166</v>
      </c>
      <c r="D116" s="13"/>
      <c r="E116" s="31" t="s">
        <v>192</v>
      </c>
      <c r="F116" s="30">
        <f>SUM(F117)</f>
        <v>250</v>
      </c>
      <c r="G116" s="30">
        <f>SUM(G117)</f>
        <v>250</v>
      </c>
    </row>
    <row r="117" spans="1:7" ht="46.5" customHeight="1" thickBot="1">
      <c r="A117" s="13">
        <v>110</v>
      </c>
      <c r="B117" s="29" t="s">
        <v>67</v>
      </c>
      <c r="C117" s="29" t="s">
        <v>166</v>
      </c>
      <c r="D117" s="13">
        <v>200</v>
      </c>
      <c r="E117" s="13" t="s">
        <v>340</v>
      </c>
      <c r="F117" s="30">
        <v>250</v>
      </c>
      <c r="G117" s="30">
        <v>250</v>
      </c>
    </row>
    <row r="118" spans="1:7" ht="63" customHeight="1" thickBot="1">
      <c r="A118" s="8">
        <v>111</v>
      </c>
      <c r="B118" s="29" t="s">
        <v>67</v>
      </c>
      <c r="C118" s="29" t="s">
        <v>240</v>
      </c>
      <c r="D118" s="13"/>
      <c r="E118" s="41" t="s">
        <v>108</v>
      </c>
      <c r="F118" s="30">
        <f>SUM(F119)</f>
        <v>200</v>
      </c>
      <c r="G118" s="30">
        <f>SUM(G119)</f>
        <v>200</v>
      </c>
    </row>
    <row r="119" spans="1:7" ht="45.75" customHeight="1" thickBot="1">
      <c r="A119" s="13">
        <v>112</v>
      </c>
      <c r="B119" s="29" t="s">
        <v>67</v>
      </c>
      <c r="C119" s="29" t="s">
        <v>240</v>
      </c>
      <c r="D119" s="13">
        <v>200</v>
      </c>
      <c r="E119" s="13" t="s">
        <v>340</v>
      </c>
      <c r="F119" s="30">
        <v>200</v>
      </c>
      <c r="G119" s="30">
        <v>200</v>
      </c>
    </row>
    <row r="120" spans="1:7" ht="32.25" customHeight="1" thickBot="1">
      <c r="A120" s="8">
        <v>113</v>
      </c>
      <c r="B120" s="29" t="s">
        <v>67</v>
      </c>
      <c r="C120" s="29" t="s">
        <v>241</v>
      </c>
      <c r="D120" s="13"/>
      <c r="E120" s="41" t="s">
        <v>109</v>
      </c>
      <c r="F120" s="30">
        <f>SUM(F121)</f>
        <v>200</v>
      </c>
      <c r="G120" s="30">
        <f>SUM(G121)</f>
        <v>200</v>
      </c>
    </row>
    <row r="121" spans="1:7" ht="45" customHeight="1" thickBot="1">
      <c r="A121" s="13">
        <v>114</v>
      </c>
      <c r="B121" s="29" t="s">
        <v>67</v>
      </c>
      <c r="C121" s="29" t="s">
        <v>241</v>
      </c>
      <c r="D121" s="13">
        <v>200</v>
      </c>
      <c r="E121" s="13" t="s">
        <v>340</v>
      </c>
      <c r="F121" s="30">
        <v>200</v>
      </c>
      <c r="G121" s="30">
        <v>200</v>
      </c>
    </row>
    <row r="122" spans="1:7" ht="45" customHeight="1" thickBot="1">
      <c r="A122" s="8">
        <v>115</v>
      </c>
      <c r="B122" s="29" t="s">
        <v>67</v>
      </c>
      <c r="C122" s="29" t="s">
        <v>167</v>
      </c>
      <c r="D122" s="13"/>
      <c r="E122" s="41" t="s">
        <v>187</v>
      </c>
      <c r="F122" s="30">
        <f>SUM(F123)</f>
        <v>180</v>
      </c>
      <c r="G122" s="30">
        <f>SUM(G123)</f>
        <v>180</v>
      </c>
    </row>
    <row r="123" spans="1:7" ht="63" customHeight="1" thickBot="1">
      <c r="A123" s="13">
        <v>116</v>
      </c>
      <c r="B123" s="29" t="s">
        <v>67</v>
      </c>
      <c r="C123" s="29" t="s">
        <v>167</v>
      </c>
      <c r="D123" s="13">
        <v>200</v>
      </c>
      <c r="E123" s="13" t="s">
        <v>340</v>
      </c>
      <c r="F123" s="30">
        <v>180</v>
      </c>
      <c r="G123" s="30">
        <v>180</v>
      </c>
    </row>
    <row r="124" spans="1:7" ht="45" customHeight="1" thickBot="1">
      <c r="A124" s="8">
        <v>117</v>
      </c>
      <c r="B124" s="29" t="s">
        <v>67</v>
      </c>
      <c r="C124" s="29" t="s">
        <v>168</v>
      </c>
      <c r="D124" s="13"/>
      <c r="E124" s="41" t="s">
        <v>188</v>
      </c>
      <c r="F124" s="30">
        <f>SUM(F125)</f>
        <v>102</v>
      </c>
      <c r="G124" s="30">
        <f>SUM(G125)</f>
        <v>102</v>
      </c>
    </row>
    <row r="125" spans="1:7" ht="45" customHeight="1" thickBot="1">
      <c r="A125" s="13">
        <v>118</v>
      </c>
      <c r="B125" s="29" t="s">
        <v>67</v>
      </c>
      <c r="C125" s="29" t="s">
        <v>168</v>
      </c>
      <c r="D125" s="13">
        <v>200</v>
      </c>
      <c r="E125" s="13" t="s">
        <v>340</v>
      </c>
      <c r="F125" s="30">
        <v>102</v>
      </c>
      <c r="G125" s="30">
        <v>102</v>
      </c>
    </row>
    <row r="126" spans="1:7" ht="33" customHeight="1" thickBot="1">
      <c r="A126" s="8">
        <v>119</v>
      </c>
      <c r="B126" s="29" t="s">
        <v>67</v>
      </c>
      <c r="C126" s="29" t="s">
        <v>235</v>
      </c>
      <c r="D126" s="31"/>
      <c r="E126" s="31" t="s">
        <v>322</v>
      </c>
      <c r="F126" s="30">
        <f>SUM(F127)</f>
        <v>200</v>
      </c>
      <c r="G126" s="30">
        <f>SUM(G127)</f>
        <v>200</v>
      </c>
    </row>
    <row r="127" spans="1:7" ht="48.75" customHeight="1" thickBot="1">
      <c r="A127" s="13">
        <v>120</v>
      </c>
      <c r="B127" s="29" t="s">
        <v>67</v>
      </c>
      <c r="C127" s="29" t="s">
        <v>235</v>
      </c>
      <c r="D127" s="13">
        <v>200</v>
      </c>
      <c r="E127" s="13" t="s">
        <v>340</v>
      </c>
      <c r="F127" s="30">
        <v>200</v>
      </c>
      <c r="G127" s="30">
        <v>200</v>
      </c>
    </row>
    <row r="128" spans="1:7" ht="66.75" customHeight="1" thickBot="1">
      <c r="A128" s="8">
        <v>121</v>
      </c>
      <c r="B128" s="29" t="s">
        <v>67</v>
      </c>
      <c r="C128" s="29" t="s">
        <v>236</v>
      </c>
      <c r="D128" s="31"/>
      <c r="E128" s="31" t="s">
        <v>289</v>
      </c>
      <c r="F128" s="30">
        <f>SUM(F129,F130)</f>
        <v>7398</v>
      </c>
      <c r="G128" s="30">
        <f>SUM(G129,G130)</f>
        <v>7398</v>
      </c>
    </row>
    <row r="129" spans="1:7" ht="93.75" customHeight="1" thickBot="1">
      <c r="A129" s="13">
        <v>122</v>
      </c>
      <c r="B129" s="29" t="s">
        <v>67</v>
      </c>
      <c r="C129" s="29" t="s">
        <v>236</v>
      </c>
      <c r="D129" s="13">
        <v>100</v>
      </c>
      <c r="E129" s="13" t="s">
        <v>341</v>
      </c>
      <c r="F129" s="30">
        <v>6080</v>
      </c>
      <c r="G129" s="30">
        <v>6080</v>
      </c>
    </row>
    <row r="130" spans="1:7" ht="45" customHeight="1" thickBot="1">
      <c r="A130" s="8">
        <v>123</v>
      </c>
      <c r="B130" s="29" t="s">
        <v>67</v>
      </c>
      <c r="C130" s="29" t="s">
        <v>236</v>
      </c>
      <c r="D130" s="13">
        <v>200</v>
      </c>
      <c r="E130" s="13" t="s">
        <v>340</v>
      </c>
      <c r="F130" s="30">
        <v>1318</v>
      </c>
      <c r="G130" s="30">
        <v>1318</v>
      </c>
    </row>
    <row r="131" spans="1:7" ht="33" customHeight="1" thickBot="1">
      <c r="A131" s="13">
        <v>124</v>
      </c>
      <c r="B131" s="29" t="s">
        <v>67</v>
      </c>
      <c r="C131" s="29" t="s">
        <v>239</v>
      </c>
      <c r="D131" s="13"/>
      <c r="E131" s="31" t="s">
        <v>164</v>
      </c>
      <c r="F131" s="30">
        <f>SUM(F132)</f>
        <v>105</v>
      </c>
      <c r="G131" s="30">
        <f>SUM(G132)</f>
        <v>105</v>
      </c>
    </row>
    <row r="132" spans="1:7" ht="45" customHeight="1" thickBot="1">
      <c r="A132" s="8">
        <v>125</v>
      </c>
      <c r="B132" s="29" t="s">
        <v>67</v>
      </c>
      <c r="C132" s="29" t="s">
        <v>239</v>
      </c>
      <c r="D132" s="13">
        <v>200</v>
      </c>
      <c r="E132" s="13" t="s">
        <v>340</v>
      </c>
      <c r="F132" s="30">
        <v>105</v>
      </c>
      <c r="G132" s="30">
        <v>105</v>
      </c>
    </row>
    <row r="133" spans="1:7" ht="45" customHeight="1" thickBot="1">
      <c r="A133" s="13">
        <v>126</v>
      </c>
      <c r="B133" s="26" t="s">
        <v>144</v>
      </c>
      <c r="C133" s="29"/>
      <c r="D133" s="13"/>
      <c r="E133" s="27" t="s">
        <v>145</v>
      </c>
      <c r="F133" s="28">
        <f>SUM(F134)</f>
        <v>500</v>
      </c>
      <c r="G133" s="28">
        <f>SUM(G134)</f>
        <v>500</v>
      </c>
    </row>
    <row r="134" spans="1:7" ht="43.5" thickBot="1">
      <c r="A134" s="8">
        <v>127</v>
      </c>
      <c r="B134" s="29" t="s">
        <v>144</v>
      </c>
      <c r="C134" s="29" t="s">
        <v>95</v>
      </c>
      <c r="D134" s="31"/>
      <c r="E134" s="13" t="s">
        <v>260</v>
      </c>
      <c r="F134" s="30">
        <f>SUM(F135)</f>
        <v>500</v>
      </c>
      <c r="G134" s="30">
        <f>SUM(G135)</f>
        <v>500</v>
      </c>
    </row>
    <row r="135" spans="1:7" ht="57.75" thickBot="1">
      <c r="A135" s="13">
        <v>128</v>
      </c>
      <c r="B135" s="29" t="s">
        <v>144</v>
      </c>
      <c r="C135" s="29" t="s">
        <v>105</v>
      </c>
      <c r="D135" s="13"/>
      <c r="E135" s="13" t="s">
        <v>263</v>
      </c>
      <c r="F135" s="30">
        <f>SUM(F136,F138,F140,F142,F144)</f>
        <v>500</v>
      </c>
      <c r="G135" s="30">
        <f>SUM(G136,G138,G140,G142,G144)</f>
        <v>500</v>
      </c>
    </row>
    <row r="136" spans="1:7" ht="16.5" customHeight="1" thickBot="1">
      <c r="A136" s="8">
        <v>129</v>
      </c>
      <c r="B136" s="29" t="s">
        <v>144</v>
      </c>
      <c r="C136" s="29" t="s">
        <v>169</v>
      </c>
      <c r="D136" s="13"/>
      <c r="E136" s="31" t="s">
        <v>189</v>
      </c>
      <c r="F136" s="30">
        <f>SUM(F137)</f>
        <v>190</v>
      </c>
      <c r="G136" s="30">
        <f>SUM(G137)</f>
        <v>190</v>
      </c>
    </row>
    <row r="137" spans="1:7" ht="49.5" customHeight="1" thickBot="1">
      <c r="A137" s="13">
        <v>130</v>
      </c>
      <c r="B137" s="29" t="s">
        <v>144</v>
      </c>
      <c r="C137" s="29" t="s">
        <v>169</v>
      </c>
      <c r="D137" s="13">
        <v>200</v>
      </c>
      <c r="E137" s="13" t="s">
        <v>340</v>
      </c>
      <c r="F137" s="30">
        <v>190</v>
      </c>
      <c r="G137" s="30">
        <v>190</v>
      </c>
    </row>
    <row r="138" spans="1:7" ht="33" customHeight="1" thickBot="1">
      <c r="A138" s="8">
        <v>131</v>
      </c>
      <c r="B138" s="29" t="s">
        <v>144</v>
      </c>
      <c r="C138" s="29" t="s">
        <v>242</v>
      </c>
      <c r="D138" s="13"/>
      <c r="E138" s="31" t="s">
        <v>146</v>
      </c>
      <c r="F138" s="30">
        <f>SUM(F139)</f>
        <v>280</v>
      </c>
      <c r="G138" s="30">
        <f>SUM(G139)</f>
        <v>280</v>
      </c>
    </row>
    <row r="139" spans="1:7" ht="43.5" thickBot="1">
      <c r="A139" s="13">
        <v>132</v>
      </c>
      <c r="B139" s="29" t="s">
        <v>144</v>
      </c>
      <c r="C139" s="29" t="s">
        <v>242</v>
      </c>
      <c r="D139" s="13">
        <v>600</v>
      </c>
      <c r="E139" s="13" t="s">
        <v>338</v>
      </c>
      <c r="F139" s="30">
        <v>280</v>
      </c>
      <c r="G139" s="30">
        <v>280</v>
      </c>
    </row>
    <row r="140" spans="1:7" ht="31.5" customHeight="1" thickBot="1">
      <c r="A140" s="8">
        <v>133</v>
      </c>
      <c r="B140" s="29" t="s">
        <v>144</v>
      </c>
      <c r="C140" s="29" t="s">
        <v>243</v>
      </c>
      <c r="D140" s="13"/>
      <c r="E140" s="31" t="s">
        <v>170</v>
      </c>
      <c r="F140" s="30">
        <f>SUM(F141)</f>
        <v>20</v>
      </c>
      <c r="G140" s="30">
        <f>SUM(G141)</f>
        <v>20</v>
      </c>
    </row>
    <row r="141" spans="1:7" ht="44.25" customHeight="1" thickBot="1">
      <c r="A141" s="13">
        <v>134</v>
      </c>
      <c r="B141" s="29" t="s">
        <v>144</v>
      </c>
      <c r="C141" s="29" t="s">
        <v>243</v>
      </c>
      <c r="D141" s="13">
        <v>200</v>
      </c>
      <c r="E141" s="13" t="s">
        <v>340</v>
      </c>
      <c r="F141" s="30">
        <v>20</v>
      </c>
      <c r="G141" s="30">
        <v>20</v>
      </c>
    </row>
    <row r="142" spans="1:7" ht="66" customHeight="1" thickBot="1">
      <c r="A142" s="8">
        <v>135</v>
      </c>
      <c r="B142" s="29" t="s">
        <v>144</v>
      </c>
      <c r="C142" s="51" t="s">
        <v>320</v>
      </c>
      <c r="D142" s="13"/>
      <c r="E142" s="7" t="s">
        <v>304</v>
      </c>
      <c r="F142" s="30">
        <f>SUM(F143)</f>
        <v>5</v>
      </c>
      <c r="G142" s="30">
        <f>SUM(G143)</f>
        <v>5</v>
      </c>
    </row>
    <row r="143" spans="1:7" ht="44.25" customHeight="1" thickBot="1">
      <c r="A143" s="13">
        <v>136</v>
      </c>
      <c r="B143" s="29" t="s">
        <v>144</v>
      </c>
      <c r="C143" s="51" t="s">
        <v>320</v>
      </c>
      <c r="D143" s="13">
        <v>200</v>
      </c>
      <c r="E143" s="13" t="s">
        <v>340</v>
      </c>
      <c r="F143" s="30">
        <v>5</v>
      </c>
      <c r="G143" s="30">
        <v>5</v>
      </c>
    </row>
    <row r="144" spans="1:7" ht="64.5" customHeight="1" thickBot="1">
      <c r="A144" s="8">
        <v>137</v>
      </c>
      <c r="B144" s="29" t="s">
        <v>144</v>
      </c>
      <c r="C144" s="52" t="s">
        <v>321</v>
      </c>
      <c r="D144" s="13"/>
      <c r="E144" s="7" t="s">
        <v>305</v>
      </c>
      <c r="F144" s="30">
        <f>SUM(F145)</f>
        <v>5</v>
      </c>
      <c r="G144" s="30">
        <f>SUM(G145)</f>
        <v>5</v>
      </c>
    </row>
    <row r="145" spans="1:7" ht="48.75" customHeight="1" thickBot="1">
      <c r="A145" s="13">
        <v>138</v>
      </c>
      <c r="B145" s="29" t="s">
        <v>144</v>
      </c>
      <c r="C145" s="52" t="s">
        <v>321</v>
      </c>
      <c r="D145" s="13">
        <v>200</v>
      </c>
      <c r="E145" s="13" t="s">
        <v>340</v>
      </c>
      <c r="F145" s="30">
        <v>5</v>
      </c>
      <c r="G145" s="30">
        <v>5</v>
      </c>
    </row>
    <row r="146" spans="1:7" ht="18.75" customHeight="1" thickBot="1">
      <c r="A146" s="8">
        <v>139</v>
      </c>
      <c r="B146" s="32" t="s">
        <v>68</v>
      </c>
      <c r="C146" s="32"/>
      <c r="D146" s="40"/>
      <c r="E146" s="40" t="s">
        <v>7</v>
      </c>
      <c r="F146" s="25">
        <f>SUM(F147,F151,F158,F163,F174)</f>
        <v>128206.89</v>
      </c>
      <c r="G146" s="25">
        <f>SUM(G147,G151,G158,G163,G174)</f>
        <v>128206.89</v>
      </c>
    </row>
    <row r="147" spans="1:7" ht="15.75" customHeight="1" thickBot="1">
      <c r="A147" s="13">
        <v>140</v>
      </c>
      <c r="B147" s="26" t="s">
        <v>69</v>
      </c>
      <c r="C147" s="26"/>
      <c r="D147" s="27"/>
      <c r="E147" s="27" t="s">
        <v>8</v>
      </c>
      <c r="F147" s="54">
        <f t="shared" ref="F147:G149" si="6">SUM(F148)</f>
        <v>449.4</v>
      </c>
      <c r="G147" s="54">
        <f t="shared" si="6"/>
        <v>449.4</v>
      </c>
    </row>
    <row r="148" spans="1:7" ht="20.25" customHeight="1" thickBot="1">
      <c r="A148" s="8">
        <v>141</v>
      </c>
      <c r="B148" s="29" t="s">
        <v>69</v>
      </c>
      <c r="C148" s="29" t="s">
        <v>91</v>
      </c>
      <c r="D148" s="13"/>
      <c r="E148" s="13" t="s">
        <v>319</v>
      </c>
      <c r="F148" s="35">
        <f t="shared" si="6"/>
        <v>449.4</v>
      </c>
      <c r="G148" s="35">
        <f t="shared" si="6"/>
        <v>449.4</v>
      </c>
    </row>
    <row r="149" spans="1:7" ht="75.75" customHeight="1" thickBot="1">
      <c r="A149" s="13">
        <v>142</v>
      </c>
      <c r="B149" s="29" t="s">
        <v>69</v>
      </c>
      <c r="C149" s="29" t="s">
        <v>203</v>
      </c>
      <c r="D149" s="13"/>
      <c r="E149" s="42" t="s">
        <v>88</v>
      </c>
      <c r="F149" s="35">
        <f t="shared" si="6"/>
        <v>449.4</v>
      </c>
      <c r="G149" s="35">
        <f t="shared" si="6"/>
        <v>449.4</v>
      </c>
    </row>
    <row r="150" spans="1:7" ht="18" customHeight="1" thickBot="1">
      <c r="A150" s="8">
        <v>143</v>
      </c>
      <c r="B150" s="29" t="s">
        <v>69</v>
      </c>
      <c r="C150" s="29" t="s">
        <v>203</v>
      </c>
      <c r="D150" s="13">
        <v>200</v>
      </c>
      <c r="E150" s="13" t="s">
        <v>340</v>
      </c>
      <c r="F150" s="35">
        <v>449.4</v>
      </c>
      <c r="G150" s="35">
        <v>449.4</v>
      </c>
    </row>
    <row r="151" spans="1:7" ht="20.25" customHeight="1" thickBot="1">
      <c r="A151" s="13">
        <v>144</v>
      </c>
      <c r="B151" s="26" t="s">
        <v>70</v>
      </c>
      <c r="C151" s="32"/>
      <c r="D151" s="27"/>
      <c r="E151" s="27" t="s">
        <v>156</v>
      </c>
      <c r="F151" s="28">
        <f>SUM(F152)</f>
        <v>200</v>
      </c>
      <c r="G151" s="28">
        <f>SUM(G152)</f>
        <v>200</v>
      </c>
    </row>
    <row r="152" spans="1:7" ht="48.75" customHeight="1" thickBot="1">
      <c r="A152" s="8">
        <v>145</v>
      </c>
      <c r="B152" s="29" t="s">
        <v>70</v>
      </c>
      <c r="C152" s="29" t="s">
        <v>95</v>
      </c>
      <c r="D152" s="31"/>
      <c r="E152" s="13" t="s">
        <v>260</v>
      </c>
      <c r="F152" s="30">
        <f>SUM(F153)</f>
        <v>200</v>
      </c>
      <c r="G152" s="30">
        <f>SUM(G153)</f>
        <v>200</v>
      </c>
    </row>
    <row r="153" spans="1:7" ht="44.25" customHeight="1" thickBot="1">
      <c r="A153" s="13">
        <v>146</v>
      </c>
      <c r="B153" s="29" t="s">
        <v>70</v>
      </c>
      <c r="C153" s="29" t="s">
        <v>111</v>
      </c>
      <c r="D153" s="13"/>
      <c r="E153" s="13" t="s">
        <v>373</v>
      </c>
      <c r="F153" s="30">
        <f>SUM(F154,F156)</f>
        <v>200</v>
      </c>
      <c r="G153" s="30">
        <f>SUM(G154,G156)</f>
        <v>200</v>
      </c>
    </row>
    <row r="154" spans="1:7" ht="30.75" customHeight="1" thickBot="1">
      <c r="A154" s="8">
        <v>147</v>
      </c>
      <c r="B154" s="29" t="s">
        <v>70</v>
      </c>
      <c r="C154" s="29" t="s">
        <v>244</v>
      </c>
      <c r="D154" s="13"/>
      <c r="E154" s="31" t="s">
        <v>172</v>
      </c>
      <c r="F154" s="30">
        <f>SUM(F155)</f>
        <v>170</v>
      </c>
      <c r="G154" s="30">
        <f>SUM(G155)</f>
        <v>170</v>
      </c>
    </row>
    <row r="155" spans="1:7" ht="45" customHeight="1" thickBot="1">
      <c r="A155" s="13">
        <v>148</v>
      </c>
      <c r="B155" s="29" t="s">
        <v>70</v>
      </c>
      <c r="C155" s="29" t="s">
        <v>244</v>
      </c>
      <c r="D155" s="13">
        <v>200</v>
      </c>
      <c r="E155" s="13" t="s">
        <v>340</v>
      </c>
      <c r="F155" s="30">
        <v>170</v>
      </c>
      <c r="G155" s="30">
        <v>170</v>
      </c>
    </row>
    <row r="156" spans="1:7" ht="21" customHeight="1" thickBot="1">
      <c r="A156" s="8">
        <v>149</v>
      </c>
      <c r="B156" s="29" t="s">
        <v>70</v>
      </c>
      <c r="C156" s="29" t="s">
        <v>171</v>
      </c>
      <c r="D156" s="13"/>
      <c r="E156" s="31" t="s">
        <v>190</v>
      </c>
      <c r="F156" s="30">
        <f>SUM(F157)</f>
        <v>30</v>
      </c>
      <c r="G156" s="30">
        <f>SUM(G157)</f>
        <v>30</v>
      </c>
    </row>
    <row r="157" spans="1:7" ht="43.5" thickBot="1">
      <c r="A157" s="13">
        <v>150</v>
      </c>
      <c r="B157" s="29" t="s">
        <v>70</v>
      </c>
      <c r="C157" s="29" t="s">
        <v>171</v>
      </c>
      <c r="D157" s="13">
        <v>200</v>
      </c>
      <c r="E157" s="13" t="s">
        <v>340</v>
      </c>
      <c r="F157" s="30">
        <v>30</v>
      </c>
      <c r="G157" s="30">
        <v>30</v>
      </c>
    </row>
    <row r="158" spans="1:7" ht="15.75" thickBot="1">
      <c r="A158" s="8">
        <v>151</v>
      </c>
      <c r="B158" s="26" t="s">
        <v>152</v>
      </c>
      <c r="C158" s="26"/>
      <c r="D158" s="27"/>
      <c r="E158" s="27" t="s">
        <v>153</v>
      </c>
      <c r="F158" s="28">
        <f t="shared" ref="F158:G161" si="7">SUM(F159)</f>
        <v>1545</v>
      </c>
      <c r="G158" s="28">
        <f t="shared" si="7"/>
        <v>1545</v>
      </c>
    </row>
    <row r="159" spans="1:7" ht="44.25" customHeight="1" thickBot="1">
      <c r="A159" s="13">
        <v>152</v>
      </c>
      <c r="B159" s="29" t="s">
        <v>152</v>
      </c>
      <c r="C159" s="29" t="s">
        <v>95</v>
      </c>
      <c r="D159" s="31"/>
      <c r="E159" s="13" t="s">
        <v>260</v>
      </c>
      <c r="F159" s="30">
        <f t="shared" si="7"/>
        <v>1545</v>
      </c>
      <c r="G159" s="30">
        <f t="shared" si="7"/>
        <v>1545</v>
      </c>
    </row>
    <row r="160" spans="1:7" ht="60.75" customHeight="1" thickBot="1">
      <c r="A160" s="8">
        <v>153</v>
      </c>
      <c r="B160" s="29" t="s">
        <v>152</v>
      </c>
      <c r="C160" s="29" t="s">
        <v>112</v>
      </c>
      <c r="D160" s="13"/>
      <c r="E160" s="13" t="s">
        <v>265</v>
      </c>
      <c r="F160" s="30">
        <f t="shared" si="7"/>
        <v>1545</v>
      </c>
      <c r="G160" s="30">
        <f t="shared" si="7"/>
        <v>1545</v>
      </c>
    </row>
    <row r="161" spans="1:7" ht="31.5" customHeight="1" thickBot="1">
      <c r="A161" s="13">
        <v>154</v>
      </c>
      <c r="B161" s="29" t="s">
        <v>152</v>
      </c>
      <c r="C161" s="29" t="s">
        <v>245</v>
      </c>
      <c r="D161" s="13"/>
      <c r="E161" s="12" t="s">
        <v>201</v>
      </c>
      <c r="F161" s="30">
        <f t="shared" si="7"/>
        <v>1545</v>
      </c>
      <c r="G161" s="30">
        <f t="shared" si="7"/>
        <v>1545</v>
      </c>
    </row>
    <row r="162" spans="1:7" ht="17.25" customHeight="1" thickBot="1">
      <c r="A162" s="8">
        <v>155</v>
      </c>
      <c r="B162" s="29" t="s">
        <v>152</v>
      </c>
      <c r="C162" s="29" t="s">
        <v>245</v>
      </c>
      <c r="D162" s="13">
        <v>800</v>
      </c>
      <c r="E162" s="13" t="s">
        <v>343</v>
      </c>
      <c r="F162" s="30">
        <v>1545</v>
      </c>
      <c r="G162" s="30">
        <v>1545</v>
      </c>
    </row>
    <row r="163" spans="1:7" s="86" customFormat="1" ht="18.75" customHeight="1" thickBot="1">
      <c r="A163" s="13">
        <v>156</v>
      </c>
      <c r="B163" s="43" t="s">
        <v>71</v>
      </c>
      <c r="C163" s="29"/>
      <c r="D163" s="13"/>
      <c r="E163" s="27" t="s">
        <v>157</v>
      </c>
      <c r="F163" s="28">
        <f>SUM(F164)</f>
        <v>99219.49</v>
      </c>
      <c r="G163" s="28">
        <f>SUM(G164)</f>
        <v>99219.49</v>
      </c>
    </row>
    <row r="164" spans="1:7" ht="47.25" customHeight="1" thickBot="1">
      <c r="A164" s="8">
        <v>157</v>
      </c>
      <c r="B164" s="29" t="s">
        <v>71</v>
      </c>
      <c r="C164" s="29" t="s">
        <v>95</v>
      </c>
      <c r="D164" s="31"/>
      <c r="E164" s="13" t="s">
        <v>260</v>
      </c>
      <c r="F164" s="30">
        <f>SUM(F165)</f>
        <v>99219.49</v>
      </c>
      <c r="G164" s="30">
        <f>SUM(G165)</f>
        <v>99219.49</v>
      </c>
    </row>
    <row r="165" spans="1:7" ht="57.75" thickBot="1">
      <c r="A165" s="13">
        <v>158</v>
      </c>
      <c r="B165" s="29" t="s">
        <v>71</v>
      </c>
      <c r="C165" s="29" t="s">
        <v>112</v>
      </c>
      <c r="D165" s="13"/>
      <c r="E165" s="13" t="s">
        <v>265</v>
      </c>
      <c r="F165" s="35">
        <f>SUM(F166,F168,F172,F170)</f>
        <v>99219.49</v>
      </c>
      <c r="G165" s="35">
        <f>SUM(G166,G168,G172,G170)</f>
        <v>99219.49</v>
      </c>
    </row>
    <row r="166" spans="1:7" ht="45" customHeight="1" thickBot="1">
      <c r="A166" s="8">
        <v>159</v>
      </c>
      <c r="B166" s="29" t="s">
        <v>71</v>
      </c>
      <c r="C166" s="29" t="s">
        <v>173</v>
      </c>
      <c r="D166" s="13"/>
      <c r="E166" s="31" t="s">
        <v>288</v>
      </c>
      <c r="F166" s="30">
        <f>SUM(F167)</f>
        <v>29464.427820000001</v>
      </c>
      <c r="G166" s="30">
        <f>SUM(G167)</f>
        <v>29464.427820000001</v>
      </c>
    </row>
    <row r="167" spans="1:7" ht="43.5" thickBot="1">
      <c r="A167" s="13">
        <v>160</v>
      </c>
      <c r="B167" s="29" t="s">
        <v>71</v>
      </c>
      <c r="C167" s="29" t="s">
        <v>173</v>
      </c>
      <c r="D167" s="13">
        <v>200</v>
      </c>
      <c r="E167" s="13" t="s">
        <v>340</v>
      </c>
      <c r="F167" s="35">
        <v>29464.427820000001</v>
      </c>
      <c r="G167" s="35">
        <v>29464.427820000001</v>
      </c>
    </row>
    <row r="168" spans="1:7" ht="29.25" thickBot="1">
      <c r="A168" s="8">
        <v>161</v>
      </c>
      <c r="B168" s="29" t="s">
        <v>71</v>
      </c>
      <c r="C168" s="29" t="s">
        <v>407</v>
      </c>
      <c r="D168" s="31"/>
      <c r="E168" s="93" t="s">
        <v>374</v>
      </c>
      <c r="F168" s="30">
        <f>SUM(F169)</f>
        <v>500</v>
      </c>
      <c r="G168" s="30">
        <f>SUM(G169)</f>
        <v>500</v>
      </c>
    </row>
    <row r="169" spans="1:7" ht="43.5" thickBot="1">
      <c r="A169" s="13">
        <v>162</v>
      </c>
      <c r="B169" s="29" t="s">
        <v>71</v>
      </c>
      <c r="C169" s="29" t="s">
        <v>407</v>
      </c>
      <c r="D169" s="13">
        <v>200</v>
      </c>
      <c r="E169" s="13" t="s">
        <v>340</v>
      </c>
      <c r="F169" s="30">
        <v>500</v>
      </c>
      <c r="G169" s="30">
        <v>500</v>
      </c>
    </row>
    <row r="170" spans="1:7" ht="29.25" thickBot="1">
      <c r="A170" s="8">
        <v>163</v>
      </c>
      <c r="B170" s="29" t="s">
        <v>71</v>
      </c>
      <c r="C170" s="29" t="s">
        <v>420</v>
      </c>
      <c r="D170" s="13"/>
      <c r="E170" s="31" t="s">
        <v>419</v>
      </c>
      <c r="F170" s="35">
        <f>SUM(F171)</f>
        <v>31563</v>
      </c>
      <c r="G170" s="35">
        <f>SUM(G171)</f>
        <v>31563</v>
      </c>
    </row>
    <row r="171" spans="1:7" ht="43.5" thickBot="1">
      <c r="A171" s="13">
        <v>164</v>
      </c>
      <c r="B171" s="29" t="s">
        <v>71</v>
      </c>
      <c r="C171" s="29" t="s">
        <v>420</v>
      </c>
      <c r="D171" s="13">
        <v>200</v>
      </c>
      <c r="E171" s="13" t="s">
        <v>340</v>
      </c>
      <c r="F171" s="35">
        <v>31563</v>
      </c>
      <c r="G171" s="35">
        <v>31563</v>
      </c>
    </row>
    <row r="172" spans="1:7" ht="43.5" thickBot="1">
      <c r="A172" s="8">
        <v>163</v>
      </c>
      <c r="B172" s="29" t="s">
        <v>71</v>
      </c>
      <c r="C172" s="29" t="s">
        <v>174</v>
      </c>
      <c r="D172" s="13"/>
      <c r="E172" s="31" t="s">
        <v>375</v>
      </c>
      <c r="F172" s="35">
        <f>SUM(F173)</f>
        <v>37692.062180000001</v>
      </c>
      <c r="G172" s="35">
        <f>SUM(G173)</f>
        <v>37692.062180000001</v>
      </c>
    </row>
    <row r="173" spans="1:7" ht="43.5" thickBot="1">
      <c r="A173" s="13">
        <v>164</v>
      </c>
      <c r="B173" s="29" t="s">
        <v>71</v>
      </c>
      <c r="C173" s="29" t="s">
        <v>174</v>
      </c>
      <c r="D173" s="13">
        <v>200</v>
      </c>
      <c r="E173" s="13" t="s">
        <v>340</v>
      </c>
      <c r="F173" s="35">
        <v>37692.062180000001</v>
      </c>
      <c r="G173" s="35">
        <v>37692.062180000001</v>
      </c>
    </row>
    <row r="174" spans="1:7" ht="33.75" customHeight="1" thickBot="1">
      <c r="A174" s="8">
        <v>165</v>
      </c>
      <c r="B174" s="26" t="s">
        <v>72</v>
      </c>
      <c r="C174" s="32"/>
      <c r="D174" s="27"/>
      <c r="E174" s="27" t="s">
        <v>38</v>
      </c>
      <c r="F174" s="28">
        <f>SUM(F175,F192)</f>
        <v>26793</v>
      </c>
      <c r="G174" s="28">
        <f>SUM(G175,G192)</f>
        <v>26793</v>
      </c>
    </row>
    <row r="175" spans="1:7" ht="30.75" customHeight="1" thickBot="1">
      <c r="A175" s="13">
        <v>166</v>
      </c>
      <c r="B175" s="29" t="s">
        <v>72</v>
      </c>
      <c r="C175" s="29" t="s">
        <v>95</v>
      </c>
      <c r="D175" s="31"/>
      <c r="E175" s="13" t="s">
        <v>260</v>
      </c>
      <c r="F175" s="30">
        <f>SUM(F176,F179)</f>
        <v>22693</v>
      </c>
      <c r="G175" s="30">
        <f>SUM(G176,G179)</f>
        <v>22693</v>
      </c>
    </row>
    <row r="176" spans="1:7" ht="61.5" customHeight="1" thickBot="1">
      <c r="A176" s="8">
        <v>167</v>
      </c>
      <c r="B176" s="29" t="s">
        <v>72</v>
      </c>
      <c r="C176" s="29" t="s">
        <v>110</v>
      </c>
      <c r="D176" s="13"/>
      <c r="E176" s="13" t="s">
        <v>284</v>
      </c>
      <c r="F176" s="30">
        <f>SUM(F177)</f>
        <v>200</v>
      </c>
      <c r="G176" s="30">
        <f>SUM(G177)</f>
        <v>200</v>
      </c>
    </row>
    <row r="177" spans="1:7" ht="60.75" customHeight="1" thickBot="1">
      <c r="A177" s="13">
        <v>168</v>
      </c>
      <c r="B177" s="29" t="s">
        <v>72</v>
      </c>
      <c r="C177" s="29" t="s">
        <v>302</v>
      </c>
      <c r="D177" s="31"/>
      <c r="E177" s="31" t="s">
        <v>184</v>
      </c>
      <c r="F177" s="30">
        <f>SUM(F178)</f>
        <v>200</v>
      </c>
      <c r="G177" s="30">
        <f>SUM(G178)</f>
        <v>200</v>
      </c>
    </row>
    <row r="178" spans="1:7" ht="46.5" customHeight="1" thickBot="1">
      <c r="A178" s="8">
        <v>169</v>
      </c>
      <c r="B178" s="29" t="s">
        <v>72</v>
      </c>
      <c r="C178" s="29" t="s">
        <v>302</v>
      </c>
      <c r="D178" s="13">
        <v>600</v>
      </c>
      <c r="E178" s="13" t="s">
        <v>338</v>
      </c>
      <c r="F178" s="30">
        <v>200</v>
      </c>
      <c r="G178" s="30">
        <v>200</v>
      </c>
    </row>
    <row r="179" spans="1:7" ht="18" customHeight="1" thickBot="1">
      <c r="A179" s="13">
        <v>170</v>
      </c>
      <c r="B179" s="29" t="s">
        <v>72</v>
      </c>
      <c r="C179" s="29" t="s">
        <v>131</v>
      </c>
      <c r="D179" s="13"/>
      <c r="E179" s="13" t="s">
        <v>266</v>
      </c>
      <c r="F179" s="30">
        <f>SUM(F180,F182,F184,F186,F188,F190)</f>
        <v>22493</v>
      </c>
      <c r="G179" s="30">
        <f>SUM(G180,G182,G184,G186,G188,G190)</f>
        <v>22493</v>
      </c>
    </row>
    <row r="180" spans="1:7" ht="43.5" thickBot="1">
      <c r="A180" s="8">
        <v>171</v>
      </c>
      <c r="B180" s="29" t="s">
        <v>72</v>
      </c>
      <c r="C180" s="94" t="s">
        <v>408</v>
      </c>
      <c r="D180" s="13"/>
      <c r="E180" s="31" t="s">
        <v>376</v>
      </c>
      <c r="F180" s="35">
        <f>SUM(F181)</f>
        <v>238</v>
      </c>
      <c r="G180" s="35">
        <f>SUM(G181)</f>
        <v>238</v>
      </c>
    </row>
    <row r="181" spans="1:7" ht="43.5" thickBot="1">
      <c r="A181" s="13">
        <v>172</v>
      </c>
      <c r="B181" s="29" t="s">
        <v>72</v>
      </c>
      <c r="C181" s="94" t="s">
        <v>408</v>
      </c>
      <c r="D181" s="13">
        <v>200</v>
      </c>
      <c r="E181" s="13" t="s">
        <v>340</v>
      </c>
      <c r="F181" s="35">
        <v>238</v>
      </c>
      <c r="G181" s="35">
        <v>238</v>
      </c>
    </row>
    <row r="182" spans="1:7" ht="186" thickBot="1">
      <c r="A182" s="8">
        <v>173</v>
      </c>
      <c r="B182" s="29" t="s">
        <v>72</v>
      </c>
      <c r="C182" s="94" t="s">
        <v>409</v>
      </c>
      <c r="D182" s="13"/>
      <c r="E182" s="11" t="s">
        <v>377</v>
      </c>
      <c r="F182" s="35">
        <f>SUM(F183)</f>
        <v>200</v>
      </c>
      <c r="G182" s="35">
        <f>SUM(G183)</f>
        <v>200</v>
      </c>
    </row>
    <row r="183" spans="1:7" ht="45" customHeight="1" thickBot="1">
      <c r="A183" s="13">
        <v>174</v>
      </c>
      <c r="B183" s="29" t="s">
        <v>72</v>
      </c>
      <c r="C183" s="94" t="s">
        <v>409</v>
      </c>
      <c r="D183" s="13">
        <v>200</v>
      </c>
      <c r="E183" s="13" t="s">
        <v>340</v>
      </c>
      <c r="F183" s="35">
        <v>200</v>
      </c>
      <c r="G183" s="35">
        <v>200</v>
      </c>
    </row>
    <row r="184" spans="1:7" ht="18" customHeight="1" thickBot="1">
      <c r="A184" s="8">
        <v>175</v>
      </c>
      <c r="B184" s="29" t="s">
        <v>72</v>
      </c>
      <c r="C184" s="29" t="s">
        <v>316</v>
      </c>
      <c r="D184" s="13"/>
      <c r="E184" s="31" t="s">
        <v>317</v>
      </c>
      <c r="F184" s="30">
        <f>SUM(F185)</f>
        <v>800</v>
      </c>
      <c r="G184" s="30">
        <f>SUM(G185)</f>
        <v>800</v>
      </c>
    </row>
    <row r="185" spans="1:7" ht="43.5" thickBot="1">
      <c r="A185" s="13">
        <v>176</v>
      </c>
      <c r="B185" s="29" t="s">
        <v>72</v>
      </c>
      <c r="C185" s="29" t="s">
        <v>316</v>
      </c>
      <c r="D185" s="13">
        <v>200</v>
      </c>
      <c r="E185" s="13" t="s">
        <v>340</v>
      </c>
      <c r="F185" s="30">
        <v>800</v>
      </c>
      <c r="G185" s="30">
        <v>800</v>
      </c>
    </row>
    <row r="186" spans="1:7" ht="94.5" customHeight="1" thickBot="1">
      <c r="A186" s="8">
        <v>177</v>
      </c>
      <c r="B186" s="29" t="s">
        <v>72</v>
      </c>
      <c r="C186" s="29" t="s">
        <v>378</v>
      </c>
      <c r="D186" s="13"/>
      <c r="E186" s="41" t="s">
        <v>421</v>
      </c>
      <c r="F186" s="35">
        <f>SUM(F187)</f>
        <v>8058</v>
      </c>
      <c r="G186" s="35">
        <f>SUM(G187)</f>
        <v>8058</v>
      </c>
    </row>
    <row r="187" spans="1:7" ht="46.5" customHeight="1" thickBot="1">
      <c r="A187" s="13">
        <v>178</v>
      </c>
      <c r="B187" s="29" t="s">
        <v>72</v>
      </c>
      <c r="C187" s="29" t="s">
        <v>378</v>
      </c>
      <c r="D187" s="13">
        <v>400</v>
      </c>
      <c r="E187" s="13" t="s">
        <v>379</v>
      </c>
      <c r="F187" s="35">
        <v>8058</v>
      </c>
      <c r="G187" s="35">
        <v>8058</v>
      </c>
    </row>
    <row r="188" spans="1:7" ht="74.25" customHeight="1" thickBot="1">
      <c r="A188" s="8">
        <v>179</v>
      </c>
      <c r="B188" s="29" t="s">
        <v>72</v>
      </c>
      <c r="C188" s="29" t="s">
        <v>380</v>
      </c>
      <c r="D188" s="13"/>
      <c r="E188" s="11" t="s">
        <v>410</v>
      </c>
      <c r="F188" s="35">
        <f>SUM(F189)</f>
        <v>12997</v>
      </c>
      <c r="G188" s="35">
        <f>SUM(G189)</f>
        <v>12997</v>
      </c>
    </row>
    <row r="189" spans="1:7" ht="43.5" thickBot="1">
      <c r="A189" s="13">
        <v>180</v>
      </c>
      <c r="B189" s="29" t="s">
        <v>72</v>
      </c>
      <c r="C189" s="29" t="s">
        <v>380</v>
      </c>
      <c r="D189" s="13">
        <v>400</v>
      </c>
      <c r="E189" s="13" t="s">
        <v>379</v>
      </c>
      <c r="F189" s="30">
        <v>12997</v>
      </c>
      <c r="G189" s="35">
        <v>12997</v>
      </c>
    </row>
    <row r="190" spans="1:7" ht="83.25" customHeight="1" thickBot="1">
      <c r="A190" s="8">
        <v>181</v>
      </c>
      <c r="B190" s="29" t="s">
        <v>72</v>
      </c>
      <c r="C190" s="29" t="s">
        <v>381</v>
      </c>
      <c r="D190" s="13"/>
      <c r="E190" s="11" t="s">
        <v>382</v>
      </c>
      <c r="F190" s="35">
        <f>SUM(F191)</f>
        <v>200</v>
      </c>
      <c r="G190" s="35">
        <f>SUM(G191)</f>
        <v>200</v>
      </c>
    </row>
    <row r="191" spans="1:7" ht="42.75" customHeight="1" thickBot="1">
      <c r="A191" s="13">
        <v>182</v>
      </c>
      <c r="B191" s="29" t="s">
        <v>72</v>
      </c>
      <c r="C191" s="29" t="s">
        <v>381</v>
      </c>
      <c r="D191" s="13">
        <v>200</v>
      </c>
      <c r="E191" s="13" t="s">
        <v>340</v>
      </c>
      <c r="F191" s="35">
        <v>200</v>
      </c>
      <c r="G191" s="35">
        <v>200</v>
      </c>
    </row>
    <row r="192" spans="1:7" ht="15.75" customHeight="1" thickBot="1">
      <c r="A192" s="8">
        <v>183</v>
      </c>
      <c r="B192" s="29" t="s">
        <v>72</v>
      </c>
      <c r="C192" s="29" t="s">
        <v>91</v>
      </c>
      <c r="D192" s="13"/>
      <c r="E192" s="13" t="s">
        <v>319</v>
      </c>
      <c r="F192" s="30">
        <f>SUM(F193)</f>
        <v>4100</v>
      </c>
      <c r="G192" s="30">
        <f>SUM(G193)</f>
        <v>4100</v>
      </c>
    </row>
    <row r="193" spans="1:7" ht="43.5" thickBot="1">
      <c r="A193" s="13">
        <v>184</v>
      </c>
      <c r="B193" s="29" t="s">
        <v>72</v>
      </c>
      <c r="C193" s="29" t="s">
        <v>93</v>
      </c>
      <c r="D193" s="13"/>
      <c r="E193" s="31" t="s">
        <v>98</v>
      </c>
      <c r="F193" s="30">
        <f>SUM(F194)</f>
        <v>4100</v>
      </c>
      <c r="G193" s="30">
        <f>SUM(G194)</f>
        <v>4100</v>
      </c>
    </row>
    <row r="194" spans="1:7" ht="86.25" thickBot="1">
      <c r="A194" s="8">
        <v>185</v>
      </c>
      <c r="B194" s="29" t="s">
        <v>72</v>
      </c>
      <c r="C194" s="29" t="s">
        <v>93</v>
      </c>
      <c r="D194" s="13">
        <v>100</v>
      </c>
      <c r="E194" s="13" t="s">
        <v>341</v>
      </c>
      <c r="F194" s="35">
        <v>4100</v>
      </c>
      <c r="G194" s="35">
        <v>4100</v>
      </c>
    </row>
    <row r="195" spans="1:7" ht="15.75" thickBot="1">
      <c r="A195" s="13">
        <v>186</v>
      </c>
      <c r="B195" s="32" t="s">
        <v>73</v>
      </c>
      <c r="C195" s="32"/>
      <c r="D195" s="40"/>
      <c r="E195" s="40" t="s">
        <v>9</v>
      </c>
      <c r="F195" s="70">
        <f>SUM(F196,F206,F215,F226)</f>
        <v>31191</v>
      </c>
      <c r="G195" s="70">
        <f>SUM(G196,G206,G215,G226)</f>
        <v>31191</v>
      </c>
    </row>
    <row r="196" spans="1:7" ht="15.75" thickBot="1">
      <c r="A196" s="8">
        <v>187</v>
      </c>
      <c r="B196" s="26" t="s">
        <v>74</v>
      </c>
      <c r="C196" s="26"/>
      <c r="D196" s="27"/>
      <c r="E196" s="27" t="s">
        <v>10</v>
      </c>
      <c r="F196" s="54">
        <f>SUM(F197,F201)</f>
        <v>12937</v>
      </c>
      <c r="G196" s="54">
        <f>SUM(G197,G201)</f>
        <v>12937</v>
      </c>
    </row>
    <row r="197" spans="1:7" ht="43.5" thickBot="1">
      <c r="A197" s="13">
        <v>188</v>
      </c>
      <c r="B197" s="29" t="s">
        <v>74</v>
      </c>
      <c r="C197" s="29" t="s">
        <v>95</v>
      </c>
      <c r="D197" s="31"/>
      <c r="E197" s="13" t="s">
        <v>260</v>
      </c>
      <c r="F197" s="35">
        <f t="shared" ref="F197:G199" si="8">SUM(F198)</f>
        <v>6450</v>
      </c>
      <c r="G197" s="35">
        <f t="shared" si="8"/>
        <v>6450</v>
      </c>
    </row>
    <row r="198" spans="1:7" ht="72" thickBot="1">
      <c r="A198" s="8">
        <v>189</v>
      </c>
      <c r="B198" s="29" t="s">
        <v>74</v>
      </c>
      <c r="C198" s="29" t="s">
        <v>132</v>
      </c>
      <c r="D198" s="31"/>
      <c r="E198" s="13" t="s">
        <v>383</v>
      </c>
      <c r="F198" s="35">
        <f t="shared" si="8"/>
        <v>6450</v>
      </c>
      <c r="G198" s="35">
        <f t="shared" si="8"/>
        <v>6450</v>
      </c>
    </row>
    <row r="199" spans="1:7" ht="43.5" thickBot="1">
      <c r="A199" s="13">
        <v>190</v>
      </c>
      <c r="B199" s="29" t="s">
        <v>74</v>
      </c>
      <c r="C199" s="95" t="s">
        <v>411</v>
      </c>
      <c r="D199" s="13"/>
      <c r="E199" s="31" t="s">
        <v>384</v>
      </c>
      <c r="F199" s="35">
        <f t="shared" si="8"/>
        <v>6450</v>
      </c>
      <c r="G199" s="35">
        <f t="shared" si="8"/>
        <v>6450</v>
      </c>
    </row>
    <row r="200" spans="1:7" ht="43.5" thickBot="1">
      <c r="A200" s="8">
        <v>191</v>
      </c>
      <c r="B200" s="29" t="s">
        <v>74</v>
      </c>
      <c r="C200" s="96" t="s">
        <v>411</v>
      </c>
      <c r="D200" s="13">
        <v>400</v>
      </c>
      <c r="E200" s="13" t="s">
        <v>379</v>
      </c>
      <c r="F200" s="35">
        <v>6450</v>
      </c>
      <c r="G200" s="35">
        <v>6450</v>
      </c>
    </row>
    <row r="201" spans="1:7" ht="29.25" thickBot="1">
      <c r="A201" s="13">
        <v>192</v>
      </c>
      <c r="B201" s="29" t="s">
        <v>74</v>
      </c>
      <c r="C201" s="29" t="s">
        <v>91</v>
      </c>
      <c r="D201" s="13"/>
      <c r="E201" s="13" t="s">
        <v>319</v>
      </c>
      <c r="F201" s="35">
        <f>SUM(F202,F204)</f>
        <v>6487</v>
      </c>
      <c r="G201" s="35">
        <f>SUM(G202,G204)</f>
        <v>6487</v>
      </c>
    </row>
    <row r="202" spans="1:7" ht="29.25" thickBot="1">
      <c r="A202" s="8">
        <v>193</v>
      </c>
      <c r="B202" s="29" t="s">
        <v>74</v>
      </c>
      <c r="C202" s="29" t="s">
        <v>154</v>
      </c>
      <c r="D202" s="13"/>
      <c r="E202" s="31" t="s">
        <v>385</v>
      </c>
      <c r="F202" s="35">
        <f>SUM(F203)</f>
        <v>487</v>
      </c>
      <c r="G202" s="35">
        <f>SUM(G203)</f>
        <v>487</v>
      </c>
    </row>
    <row r="203" spans="1:7" ht="19.5" customHeight="1" thickBot="1">
      <c r="A203" s="13">
        <v>194</v>
      </c>
      <c r="B203" s="29" t="s">
        <v>74</v>
      </c>
      <c r="C203" s="29" t="s">
        <v>154</v>
      </c>
      <c r="D203" s="13">
        <v>200</v>
      </c>
      <c r="E203" s="13" t="s">
        <v>340</v>
      </c>
      <c r="F203" s="35">
        <v>487</v>
      </c>
      <c r="G203" s="35">
        <v>487</v>
      </c>
    </row>
    <row r="204" spans="1:7" ht="45.75" customHeight="1" thickBot="1">
      <c r="A204" s="8">
        <v>195</v>
      </c>
      <c r="B204" s="29" t="s">
        <v>74</v>
      </c>
      <c r="C204" s="29" t="s">
        <v>386</v>
      </c>
      <c r="D204" s="13"/>
      <c r="E204" s="31" t="s">
        <v>387</v>
      </c>
      <c r="F204" s="35">
        <f>SUM(F205)</f>
        <v>6000</v>
      </c>
      <c r="G204" s="35">
        <f>SUM(G205)</f>
        <v>6000</v>
      </c>
    </row>
    <row r="205" spans="1:7" ht="43.5" thickBot="1">
      <c r="A205" s="13">
        <v>196</v>
      </c>
      <c r="B205" s="29" t="s">
        <v>74</v>
      </c>
      <c r="C205" s="29" t="s">
        <v>386</v>
      </c>
      <c r="D205" s="13">
        <v>400</v>
      </c>
      <c r="E205" s="13" t="s">
        <v>379</v>
      </c>
      <c r="F205" s="35">
        <v>6000</v>
      </c>
      <c r="G205" s="35">
        <v>6000</v>
      </c>
    </row>
    <row r="206" spans="1:7" ht="15.75" thickBot="1">
      <c r="A206" s="8">
        <v>197</v>
      </c>
      <c r="B206" s="26" t="s">
        <v>75</v>
      </c>
      <c r="C206" s="32"/>
      <c r="D206" s="27"/>
      <c r="E206" s="27" t="s">
        <v>11</v>
      </c>
      <c r="F206" s="54">
        <f>SUM(F207)</f>
        <v>5480</v>
      </c>
      <c r="G206" s="54">
        <f>SUM(G207)</f>
        <v>5480</v>
      </c>
    </row>
    <row r="207" spans="1:7" ht="43.5" thickBot="1">
      <c r="A207" s="13">
        <v>198</v>
      </c>
      <c r="B207" s="29" t="s">
        <v>75</v>
      </c>
      <c r="C207" s="29" t="s">
        <v>95</v>
      </c>
      <c r="D207" s="31"/>
      <c r="E207" s="13" t="s">
        <v>260</v>
      </c>
      <c r="F207" s="35">
        <f>SUM(F208)</f>
        <v>5480</v>
      </c>
      <c r="G207" s="35">
        <f>SUM(G208)</f>
        <v>5480</v>
      </c>
    </row>
    <row r="208" spans="1:7" ht="78.75" customHeight="1" thickBot="1">
      <c r="A208" s="8">
        <v>199</v>
      </c>
      <c r="B208" s="29" t="s">
        <v>75</v>
      </c>
      <c r="C208" s="29" t="s">
        <v>132</v>
      </c>
      <c r="D208" s="31"/>
      <c r="E208" s="13" t="s">
        <v>285</v>
      </c>
      <c r="F208" s="35">
        <f>SUM(F209,F211,F213)</f>
        <v>5480</v>
      </c>
      <c r="G208" s="35">
        <f>SUM(G209,G211,G213)</f>
        <v>5480</v>
      </c>
    </row>
    <row r="209" spans="1:7" ht="75.75" customHeight="1" thickBot="1">
      <c r="A209" s="13">
        <v>200</v>
      </c>
      <c r="B209" s="29" t="s">
        <v>75</v>
      </c>
      <c r="C209" s="29" t="s">
        <v>246</v>
      </c>
      <c r="D209" s="13"/>
      <c r="E209" s="93" t="s">
        <v>412</v>
      </c>
      <c r="F209" s="35">
        <f>SUM(F210)</f>
        <v>1500</v>
      </c>
      <c r="G209" s="35">
        <f>SUM(G210)</f>
        <v>1500</v>
      </c>
    </row>
    <row r="210" spans="1:7" ht="43.5" thickBot="1">
      <c r="A210" s="8">
        <v>201</v>
      </c>
      <c r="B210" s="29" t="s">
        <v>75</v>
      </c>
      <c r="C210" s="29" t="s">
        <v>246</v>
      </c>
      <c r="D210" s="13">
        <v>200</v>
      </c>
      <c r="E210" s="13" t="s">
        <v>340</v>
      </c>
      <c r="F210" s="35">
        <v>1500</v>
      </c>
      <c r="G210" s="35">
        <v>1500</v>
      </c>
    </row>
    <row r="211" spans="1:7" ht="48" customHeight="1" thickBot="1">
      <c r="A211" s="13">
        <v>202</v>
      </c>
      <c r="B211" s="29" t="s">
        <v>75</v>
      </c>
      <c r="C211" s="29" t="s">
        <v>247</v>
      </c>
      <c r="D211" s="13"/>
      <c r="E211" s="31" t="s">
        <v>175</v>
      </c>
      <c r="F211" s="35">
        <f>SUM(F212)</f>
        <v>2000</v>
      </c>
      <c r="G211" s="35">
        <f>SUM(G212)</f>
        <v>2000</v>
      </c>
    </row>
    <row r="212" spans="1:7" ht="44.25" customHeight="1" thickBot="1">
      <c r="A212" s="8">
        <v>203</v>
      </c>
      <c r="B212" s="29" t="s">
        <v>75</v>
      </c>
      <c r="C212" s="29" t="s">
        <v>247</v>
      </c>
      <c r="D212" s="13">
        <v>200</v>
      </c>
      <c r="E212" s="13" t="s">
        <v>340</v>
      </c>
      <c r="F212" s="35">
        <v>2000</v>
      </c>
      <c r="G212" s="35">
        <v>2000</v>
      </c>
    </row>
    <row r="213" spans="1:7" ht="49.5" customHeight="1" thickBot="1">
      <c r="A213" s="13">
        <v>204</v>
      </c>
      <c r="B213" s="29" t="s">
        <v>75</v>
      </c>
      <c r="C213" s="29" t="s">
        <v>388</v>
      </c>
      <c r="D213" s="13"/>
      <c r="E213" s="31" t="s">
        <v>389</v>
      </c>
      <c r="F213" s="35">
        <f>SUM(F214)</f>
        <v>1980</v>
      </c>
      <c r="G213" s="35">
        <f>SUM(G214)</f>
        <v>1980</v>
      </c>
    </row>
    <row r="214" spans="1:7" ht="43.5" thickBot="1">
      <c r="A214" s="8">
        <v>205</v>
      </c>
      <c r="B214" s="29" t="s">
        <v>75</v>
      </c>
      <c r="C214" s="29" t="s">
        <v>388</v>
      </c>
      <c r="D214" s="13">
        <v>200</v>
      </c>
      <c r="E214" s="13" t="s">
        <v>340</v>
      </c>
      <c r="F214" s="35">
        <v>1980</v>
      </c>
      <c r="G214" s="35">
        <v>1980</v>
      </c>
    </row>
    <row r="215" spans="1:7" ht="15.75" thickBot="1">
      <c r="A215" s="13">
        <v>206</v>
      </c>
      <c r="B215" s="26" t="s">
        <v>76</v>
      </c>
      <c r="C215" s="32"/>
      <c r="D215" s="27"/>
      <c r="E215" s="27" t="s">
        <v>12</v>
      </c>
      <c r="F215" s="54">
        <f>SUM(F216)</f>
        <v>12747</v>
      </c>
      <c r="G215" s="54">
        <f>SUM(G216)</f>
        <v>12747</v>
      </c>
    </row>
    <row r="216" spans="1:7" ht="57.75" thickBot="1">
      <c r="A216" s="8">
        <v>207</v>
      </c>
      <c r="B216" s="29" t="s">
        <v>76</v>
      </c>
      <c r="C216" s="29" t="s">
        <v>95</v>
      </c>
      <c r="D216" s="31"/>
      <c r="E216" s="31" t="s">
        <v>260</v>
      </c>
      <c r="F216" s="35">
        <f>SUM(F217)</f>
        <v>12747</v>
      </c>
      <c r="G216" s="35">
        <f>SUM(G217)</f>
        <v>12747</v>
      </c>
    </row>
    <row r="217" spans="1:7" ht="80.25" customHeight="1" thickBot="1">
      <c r="A217" s="13">
        <v>208</v>
      </c>
      <c r="B217" s="29" t="s">
        <v>76</v>
      </c>
      <c r="C217" s="29" t="s">
        <v>132</v>
      </c>
      <c r="D217" s="31"/>
      <c r="E217" s="31" t="s">
        <v>285</v>
      </c>
      <c r="F217" s="35">
        <f>SUM(F218,F220,F222,F224)</f>
        <v>12747</v>
      </c>
      <c r="G217" s="35">
        <f>SUM(G218,G220,G222,G224)</f>
        <v>12747</v>
      </c>
    </row>
    <row r="218" spans="1:7" ht="15.75" thickBot="1">
      <c r="A218" s="8">
        <v>209</v>
      </c>
      <c r="B218" s="29" t="s">
        <v>76</v>
      </c>
      <c r="C218" s="29" t="s">
        <v>248</v>
      </c>
      <c r="D218" s="31"/>
      <c r="E218" s="31" t="s">
        <v>13</v>
      </c>
      <c r="F218" s="35">
        <f>SUM(F219)</f>
        <v>7286.89</v>
      </c>
      <c r="G218" s="35">
        <f>SUM(G219)</f>
        <v>7286.89</v>
      </c>
    </row>
    <row r="219" spans="1:7" ht="43.5" thickBot="1">
      <c r="A219" s="13">
        <v>210</v>
      </c>
      <c r="B219" s="29" t="s">
        <v>76</v>
      </c>
      <c r="C219" s="29" t="s">
        <v>248</v>
      </c>
      <c r="D219" s="13">
        <v>200</v>
      </c>
      <c r="E219" s="13" t="s">
        <v>340</v>
      </c>
      <c r="F219" s="35">
        <v>7286.89</v>
      </c>
      <c r="G219" s="35">
        <v>7286.89</v>
      </c>
    </row>
    <row r="220" spans="1:7" ht="15.75" thickBot="1">
      <c r="A220" s="8">
        <v>211</v>
      </c>
      <c r="B220" s="29" t="s">
        <v>76</v>
      </c>
      <c r="C220" s="29" t="s">
        <v>249</v>
      </c>
      <c r="D220" s="31"/>
      <c r="E220" s="31" t="s">
        <v>202</v>
      </c>
      <c r="F220" s="35">
        <f>SUM(F221)</f>
        <v>514.55999999999995</v>
      </c>
      <c r="G220" s="35">
        <f>SUM(G221)</f>
        <v>514.55999999999995</v>
      </c>
    </row>
    <row r="221" spans="1:7" ht="43.5" thickBot="1">
      <c r="A221" s="13">
        <v>212</v>
      </c>
      <c r="B221" s="29" t="s">
        <v>76</v>
      </c>
      <c r="C221" s="29" t="s">
        <v>249</v>
      </c>
      <c r="D221" s="13">
        <v>200</v>
      </c>
      <c r="E221" s="13" t="s">
        <v>340</v>
      </c>
      <c r="F221" s="35">
        <v>514.55999999999995</v>
      </c>
      <c r="G221" s="35">
        <v>514.55999999999995</v>
      </c>
    </row>
    <row r="222" spans="1:7" ht="29.25" thickBot="1">
      <c r="A222" s="8">
        <v>213</v>
      </c>
      <c r="B222" s="29" t="s">
        <v>76</v>
      </c>
      <c r="C222" s="29" t="s">
        <v>250</v>
      </c>
      <c r="D222" s="13"/>
      <c r="E222" s="7" t="s">
        <v>185</v>
      </c>
      <c r="F222" s="35">
        <f>SUM(F223)</f>
        <v>2972.55</v>
      </c>
      <c r="G222" s="35">
        <f>SUM(G223)</f>
        <v>2972.55</v>
      </c>
    </row>
    <row r="223" spans="1:7" ht="48" customHeight="1" thickBot="1">
      <c r="A223" s="13">
        <v>214</v>
      </c>
      <c r="B223" s="29" t="s">
        <v>76</v>
      </c>
      <c r="C223" s="29" t="s">
        <v>250</v>
      </c>
      <c r="D223" s="13">
        <v>200</v>
      </c>
      <c r="E223" s="13" t="s">
        <v>340</v>
      </c>
      <c r="F223" s="35">
        <v>2972.55</v>
      </c>
      <c r="G223" s="35">
        <v>2972.55</v>
      </c>
    </row>
    <row r="224" spans="1:7" ht="45.75" customHeight="1" thickBot="1">
      <c r="A224" s="8">
        <v>215</v>
      </c>
      <c r="B224" s="29" t="s">
        <v>76</v>
      </c>
      <c r="C224" s="29" t="s">
        <v>390</v>
      </c>
      <c r="D224" s="13"/>
      <c r="E224" s="31" t="s">
        <v>391</v>
      </c>
      <c r="F224" s="35">
        <f>SUM(F225)</f>
        <v>1973</v>
      </c>
      <c r="G224" s="35">
        <f>SUM(G225)</f>
        <v>1973</v>
      </c>
    </row>
    <row r="225" spans="1:7" ht="44.25" customHeight="1" thickBot="1">
      <c r="A225" s="13">
        <v>216</v>
      </c>
      <c r="B225" s="29" t="s">
        <v>76</v>
      </c>
      <c r="C225" s="29" t="s">
        <v>390</v>
      </c>
      <c r="D225" s="13">
        <v>200</v>
      </c>
      <c r="E225" s="13" t="s">
        <v>340</v>
      </c>
      <c r="F225" s="35">
        <v>1973</v>
      </c>
      <c r="G225" s="35">
        <v>1973</v>
      </c>
    </row>
    <row r="226" spans="1:7" ht="29.25" thickBot="1">
      <c r="A226" s="8">
        <v>217</v>
      </c>
      <c r="B226" s="26" t="s">
        <v>77</v>
      </c>
      <c r="C226" s="32"/>
      <c r="D226" s="27"/>
      <c r="E226" s="27" t="s">
        <v>39</v>
      </c>
      <c r="F226" s="54">
        <f t="shared" ref="F226:G228" si="9">SUM(F227)</f>
        <v>27</v>
      </c>
      <c r="G226" s="54">
        <f t="shared" si="9"/>
        <v>27</v>
      </c>
    </row>
    <row r="227" spans="1:7" ht="21" customHeight="1" thickBot="1">
      <c r="A227" s="13">
        <v>218</v>
      </c>
      <c r="B227" s="29" t="s">
        <v>77</v>
      </c>
      <c r="C227" s="29" t="s">
        <v>91</v>
      </c>
      <c r="D227" s="13"/>
      <c r="E227" s="13" t="s">
        <v>319</v>
      </c>
      <c r="F227" s="35">
        <f t="shared" si="9"/>
        <v>27</v>
      </c>
      <c r="G227" s="35">
        <f t="shared" si="9"/>
        <v>27</v>
      </c>
    </row>
    <row r="228" spans="1:7" ht="123.75" customHeight="1" thickBot="1">
      <c r="A228" s="8">
        <v>219</v>
      </c>
      <c r="B228" s="29" t="s">
        <v>77</v>
      </c>
      <c r="C228" s="29" t="s">
        <v>134</v>
      </c>
      <c r="D228" s="13"/>
      <c r="E228" s="31" t="s">
        <v>40</v>
      </c>
      <c r="F228" s="35">
        <f t="shared" si="9"/>
        <v>27</v>
      </c>
      <c r="G228" s="35">
        <f t="shared" si="9"/>
        <v>27</v>
      </c>
    </row>
    <row r="229" spans="1:7" ht="18" customHeight="1" thickBot="1">
      <c r="A229" s="13">
        <v>220</v>
      </c>
      <c r="B229" s="29" t="s">
        <v>77</v>
      </c>
      <c r="C229" s="29" t="s">
        <v>134</v>
      </c>
      <c r="D229" s="13">
        <v>800</v>
      </c>
      <c r="E229" s="13" t="s">
        <v>343</v>
      </c>
      <c r="F229" s="35">
        <v>27</v>
      </c>
      <c r="G229" s="35">
        <v>27</v>
      </c>
    </row>
    <row r="230" spans="1:7" ht="15.75" thickBot="1">
      <c r="A230" s="8">
        <v>221</v>
      </c>
      <c r="B230" s="32" t="s">
        <v>78</v>
      </c>
      <c r="C230" s="32"/>
      <c r="D230" s="40"/>
      <c r="E230" s="40" t="s">
        <v>14</v>
      </c>
      <c r="F230" s="70">
        <f>SUM(F231,F238)</f>
        <v>1130</v>
      </c>
      <c r="G230" s="70">
        <f>SUM(G231,G238)</f>
        <v>1130</v>
      </c>
    </row>
    <row r="231" spans="1:7" ht="33" customHeight="1" thickBot="1">
      <c r="A231" s="13">
        <v>222</v>
      </c>
      <c r="B231" s="26" t="s">
        <v>79</v>
      </c>
      <c r="C231" s="26"/>
      <c r="D231" s="27"/>
      <c r="E231" s="27" t="s">
        <v>41</v>
      </c>
      <c r="F231" s="54">
        <f>SUM(F232)</f>
        <v>238</v>
      </c>
      <c r="G231" s="54">
        <f>SUM(G232)</f>
        <v>238</v>
      </c>
    </row>
    <row r="232" spans="1:7" ht="43.5" thickBot="1">
      <c r="A232" s="8">
        <v>223</v>
      </c>
      <c r="B232" s="29" t="s">
        <v>79</v>
      </c>
      <c r="C232" s="29" t="s">
        <v>95</v>
      </c>
      <c r="D232" s="31"/>
      <c r="E232" s="13" t="s">
        <v>267</v>
      </c>
      <c r="F232" s="35">
        <f>SUM(F233)</f>
        <v>238</v>
      </c>
      <c r="G232" s="35">
        <f>SUM(G233)</f>
        <v>238</v>
      </c>
    </row>
    <row r="233" spans="1:7" ht="43.5" thickBot="1">
      <c r="A233" s="13">
        <v>224</v>
      </c>
      <c r="B233" s="29" t="s">
        <v>79</v>
      </c>
      <c r="C233" s="29" t="s">
        <v>111</v>
      </c>
      <c r="D233" s="13"/>
      <c r="E233" s="13" t="s">
        <v>264</v>
      </c>
      <c r="F233" s="35">
        <f>SUM(F234,F236)</f>
        <v>238</v>
      </c>
      <c r="G233" s="35">
        <f>SUM(G234,G236)</f>
        <v>238</v>
      </c>
    </row>
    <row r="234" spans="1:7" ht="47.25" customHeight="1" thickBot="1">
      <c r="A234" s="8">
        <v>225</v>
      </c>
      <c r="B234" s="29" t="s">
        <v>79</v>
      </c>
      <c r="C234" s="29" t="s">
        <v>251</v>
      </c>
      <c r="D234" s="13"/>
      <c r="E234" s="72" t="s">
        <v>135</v>
      </c>
      <c r="F234" s="35">
        <f>SUM(F235)</f>
        <v>208</v>
      </c>
      <c r="G234" s="35">
        <f>SUM(G235)</f>
        <v>208</v>
      </c>
    </row>
    <row r="235" spans="1:7" ht="45.75" customHeight="1" thickBot="1">
      <c r="A235" s="13">
        <v>226</v>
      </c>
      <c r="B235" s="29" t="s">
        <v>79</v>
      </c>
      <c r="C235" s="29" t="s">
        <v>251</v>
      </c>
      <c r="D235" s="13">
        <v>200</v>
      </c>
      <c r="E235" s="13" t="s">
        <v>340</v>
      </c>
      <c r="F235" s="35">
        <v>208</v>
      </c>
      <c r="G235" s="35">
        <v>208</v>
      </c>
    </row>
    <row r="236" spans="1:7" ht="33" customHeight="1" thickBot="1">
      <c r="A236" s="8">
        <v>227</v>
      </c>
      <c r="B236" s="29" t="s">
        <v>79</v>
      </c>
      <c r="C236" s="29" t="s">
        <v>252</v>
      </c>
      <c r="D236" s="13"/>
      <c r="E236" s="41" t="s">
        <v>136</v>
      </c>
      <c r="F236" s="35">
        <f>SUM(F237)</f>
        <v>30</v>
      </c>
      <c r="G236" s="35">
        <f>SUM(G237)</f>
        <v>30</v>
      </c>
    </row>
    <row r="237" spans="1:7" ht="48" customHeight="1" thickBot="1">
      <c r="A237" s="13">
        <v>228</v>
      </c>
      <c r="B237" s="29" t="s">
        <v>79</v>
      </c>
      <c r="C237" s="29" t="s">
        <v>252</v>
      </c>
      <c r="D237" s="13">
        <v>200</v>
      </c>
      <c r="E237" s="13" t="s">
        <v>340</v>
      </c>
      <c r="F237" s="35">
        <v>30</v>
      </c>
      <c r="G237" s="35">
        <v>30</v>
      </c>
    </row>
    <row r="238" spans="1:7" ht="33.75" customHeight="1" thickBot="1">
      <c r="A238" s="8">
        <v>229</v>
      </c>
      <c r="B238" s="26" t="s">
        <v>348</v>
      </c>
      <c r="C238" s="29"/>
      <c r="D238" s="13"/>
      <c r="E238" s="27" t="s">
        <v>349</v>
      </c>
      <c r="F238" s="35">
        <f t="shared" ref="F238:G241" si="10">SUM(F239)</f>
        <v>892</v>
      </c>
      <c r="G238" s="35">
        <f t="shared" si="10"/>
        <v>892</v>
      </c>
    </row>
    <row r="239" spans="1:7" ht="43.5" thickBot="1">
      <c r="A239" s="13">
        <v>230</v>
      </c>
      <c r="B239" s="29" t="s">
        <v>348</v>
      </c>
      <c r="C239" s="29" t="s">
        <v>95</v>
      </c>
      <c r="D239" s="13"/>
      <c r="E239" s="13" t="s">
        <v>267</v>
      </c>
      <c r="F239" s="35">
        <f t="shared" si="10"/>
        <v>892</v>
      </c>
      <c r="G239" s="35">
        <f t="shared" si="10"/>
        <v>892</v>
      </c>
    </row>
    <row r="240" spans="1:7" ht="48.75" customHeight="1" thickBot="1">
      <c r="A240" s="8">
        <v>231</v>
      </c>
      <c r="B240" s="29" t="s">
        <v>348</v>
      </c>
      <c r="C240" s="29" t="s">
        <v>111</v>
      </c>
      <c r="D240" s="13"/>
      <c r="E240" s="13" t="s">
        <v>264</v>
      </c>
      <c r="F240" s="35">
        <f t="shared" si="10"/>
        <v>892</v>
      </c>
      <c r="G240" s="35">
        <f t="shared" si="10"/>
        <v>892</v>
      </c>
    </row>
    <row r="241" spans="1:7" s="92" customFormat="1" ht="21" customHeight="1" thickBot="1">
      <c r="A241" s="49">
        <v>232</v>
      </c>
      <c r="B241" s="94" t="s">
        <v>348</v>
      </c>
      <c r="C241" s="94" t="s">
        <v>350</v>
      </c>
      <c r="D241" s="49"/>
      <c r="E241" s="93" t="s">
        <v>351</v>
      </c>
      <c r="F241" s="35">
        <f t="shared" si="10"/>
        <v>892</v>
      </c>
      <c r="G241" s="35">
        <f t="shared" si="10"/>
        <v>892</v>
      </c>
    </row>
    <row r="242" spans="1:7" ht="43.5" thickBot="1">
      <c r="A242" s="8">
        <v>233</v>
      </c>
      <c r="B242" s="29" t="s">
        <v>348</v>
      </c>
      <c r="C242" s="29" t="s">
        <v>350</v>
      </c>
      <c r="D242" s="13">
        <v>200</v>
      </c>
      <c r="E242" s="13" t="s">
        <v>340</v>
      </c>
      <c r="F242" s="35">
        <v>892</v>
      </c>
      <c r="G242" s="35">
        <v>892</v>
      </c>
    </row>
    <row r="243" spans="1:7" ht="15.75" thickBot="1">
      <c r="A243" s="13">
        <v>234</v>
      </c>
      <c r="B243" s="32" t="s">
        <v>80</v>
      </c>
      <c r="C243" s="32"/>
      <c r="D243" s="40"/>
      <c r="E243" s="40" t="s">
        <v>318</v>
      </c>
      <c r="F243" s="25">
        <f>SUM(F244,F266,F277,F300,F325)</f>
        <v>469838.26</v>
      </c>
      <c r="G243" s="25">
        <f>SUM(G244,G266,G277,G300,G325)</f>
        <v>469838.26</v>
      </c>
    </row>
    <row r="244" spans="1:7" ht="15.75" thickBot="1">
      <c r="A244" s="8">
        <v>235</v>
      </c>
      <c r="B244" s="26" t="s">
        <v>81</v>
      </c>
      <c r="C244" s="26"/>
      <c r="D244" s="27"/>
      <c r="E244" s="27" t="s">
        <v>15</v>
      </c>
      <c r="F244" s="28">
        <f>SUM(F245)</f>
        <v>159476.5</v>
      </c>
      <c r="G244" s="28">
        <f>SUM(G245)</f>
        <v>159476.5</v>
      </c>
    </row>
    <row r="245" spans="1:7" ht="47.25" customHeight="1" thickBot="1">
      <c r="A245" s="13">
        <v>236</v>
      </c>
      <c r="B245" s="29" t="s">
        <v>81</v>
      </c>
      <c r="C245" s="29" t="s">
        <v>121</v>
      </c>
      <c r="D245" s="31"/>
      <c r="E245" s="13" t="s">
        <v>268</v>
      </c>
      <c r="F245" s="30">
        <f>SUM(F246,F257)</f>
        <v>159476.5</v>
      </c>
      <c r="G245" s="30">
        <f>SUM(G246,G257)</f>
        <v>159476.5</v>
      </c>
    </row>
    <row r="246" spans="1:7" ht="43.5" thickBot="1">
      <c r="A246" s="8">
        <v>237</v>
      </c>
      <c r="B246" s="29" t="s">
        <v>81</v>
      </c>
      <c r="C246" s="29" t="s">
        <v>122</v>
      </c>
      <c r="D246" s="13"/>
      <c r="E246" s="13" t="s">
        <v>286</v>
      </c>
      <c r="F246" s="30">
        <f>SUM(F247,F249,F251,F253,F255)</f>
        <v>151728.29999999999</v>
      </c>
      <c r="G246" s="30">
        <f>SUM(G247,G249,G251,G253,G255)</f>
        <v>151728.29999999999</v>
      </c>
    </row>
    <row r="247" spans="1:7" ht="82.5" customHeight="1" thickBot="1">
      <c r="A247" s="13">
        <v>238</v>
      </c>
      <c r="B247" s="29" t="s">
        <v>81</v>
      </c>
      <c r="C247" s="29" t="s">
        <v>205</v>
      </c>
      <c r="D247" s="31"/>
      <c r="E247" s="37" t="s">
        <v>204</v>
      </c>
      <c r="F247" s="30">
        <f>SUM(F248)</f>
        <v>62038.8</v>
      </c>
      <c r="G247" s="30">
        <f>SUM(G248)</f>
        <v>62038.8</v>
      </c>
    </row>
    <row r="248" spans="1:7" ht="43.5" thickBot="1">
      <c r="A248" s="8">
        <v>239</v>
      </c>
      <c r="B248" s="29" t="s">
        <v>81</v>
      </c>
      <c r="C248" s="29" t="s">
        <v>205</v>
      </c>
      <c r="D248" s="13">
        <v>600</v>
      </c>
      <c r="E248" s="13" t="s">
        <v>338</v>
      </c>
      <c r="F248" s="30">
        <v>62038.8</v>
      </c>
      <c r="G248" s="30">
        <v>62038.8</v>
      </c>
    </row>
    <row r="249" spans="1:7" ht="100.5" thickBot="1">
      <c r="A249" s="13">
        <v>240</v>
      </c>
      <c r="B249" s="29" t="s">
        <v>81</v>
      </c>
      <c r="C249" s="29" t="s">
        <v>206</v>
      </c>
      <c r="D249" s="13"/>
      <c r="E249" s="31" t="s">
        <v>392</v>
      </c>
      <c r="F249" s="30">
        <f>SUM(F250)</f>
        <v>720</v>
      </c>
      <c r="G249" s="30">
        <f>SUM(G250)</f>
        <v>720</v>
      </c>
    </row>
    <row r="250" spans="1:7" ht="43.5" thickBot="1">
      <c r="A250" s="8">
        <v>241</v>
      </c>
      <c r="B250" s="29" t="s">
        <v>81</v>
      </c>
      <c r="C250" s="29" t="s">
        <v>206</v>
      </c>
      <c r="D250" s="13">
        <v>600</v>
      </c>
      <c r="E250" s="13" t="s">
        <v>338</v>
      </c>
      <c r="F250" s="30">
        <v>720</v>
      </c>
      <c r="G250" s="30">
        <v>720</v>
      </c>
    </row>
    <row r="251" spans="1:7" ht="182.25" customHeight="1" thickBot="1">
      <c r="A251" s="13">
        <v>242</v>
      </c>
      <c r="B251" s="29" t="s">
        <v>81</v>
      </c>
      <c r="C251" s="29" t="s">
        <v>123</v>
      </c>
      <c r="D251" s="13"/>
      <c r="E251" s="31" t="s">
        <v>42</v>
      </c>
      <c r="F251" s="35">
        <f>SUM(F252)</f>
        <v>78050</v>
      </c>
      <c r="G251" s="35">
        <f>SUM(G252)</f>
        <v>78050</v>
      </c>
    </row>
    <row r="252" spans="1:7" ht="43.5" thickBot="1">
      <c r="A252" s="8">
        <v>243</v>
      </c>
      <c r="B252" s="29" t="s">
        <v>81</v>
      </c>
      <c r="C252" s="29" t="s">
        <v>123</v>
      </c>
      <c r="D252" s="13">
        <v>600</v>
      </c>
      <c r="E252" s="13" t="s">
        <v>338</v>
      </c>
      <c r="F252" s="35">
        <v>78050</v>
      </c>
      <c r="G252" s="35">
        <v>78050</v>
      </c>
    </row>
    <row r="253" spans="1:7" ht="182.25" customHeight="1" thickBot="1">
      <c r="A253" s="13">
        <v>244</v>
      </c>
      <c r="B253" s="29" t="s">
        <v>81</v>
      </c>
      <c r="C253" s="29" t="s">
        <v>124</v>
      </c>
      <c r="D253" s="13"/>
      <c r="E253" s="31" t="s">
        <v>323</v>
      </c>
      <c r="F253" s="35">
        <f>SUM(F254)</f>
        <v>1217</v>
      </c>
      <c r="G253" s="35">
        <f>SUM(G254)</f>
        <v>1217</v>
      </c>
    </row>
    <row r="254" spans="1:7" ht="47.25" customHeight="1" thickBot="1">
      <c r="A254" s="8">
        <v>245</v>
      </c>
      <c r="B254" s="29" t="s">
        <v>81</v>
      </c>
      <c r="C254" s="29" t="s">
        <v>124</v>
      </c>
      <c r="D254" s="13">
        <v>600</v>
      </c>
      <c r="E254" s="13" t="s">
        <v>338</v>
      </c>
      <c r="F254" s="35">
        <v>1217</v>
      </c>
      <c r="G254" s="35">
        <v>1217</v>
      </c>
    </row>
    <row r="255" spans="1:7" ht="34.5" customHeight="1" thickBot="1">
      <c r="A255" s="13">
        <v>246</v>
      </c>
      <c r="B255" s="29" t="s">
        <v>81</v>
      </c>
      <c r="C255" s="29" t="s">
        <v>207</v>
      </c>
      <c r="D255" s="13"/>
      <c r="E255" s="31" t="s">
        <v>133</v>
      </c>
      <c r="F255" s="30">
        <f>SUM(F256)</f>
        <v>9702.5</v>
      </c>
      <c r="G255" s="30">
        <f>SUM(G256)</f>
        <v>9702.5</v>
      </c>
    </row>
    <row r="256" spans="1:7" ht="48" customHeight="1" thickBot="1">
      <c r="A256" s="8">
        <v>247</v>
      </c>
      <c r="B256" s="29" t="s">
        <v>81</v>
      </c>
      <c r="C256" s="29" t="s">
        <v>207</v>
      </c>
      <c r="D256" s="13">
        <v>600</v>
      </c>
      <c r="E256" s="13" t="s">
        <v>338</v>
      </c>
      <c r="F256" s="30">
        <v>9702.5</v>
      </c>
      <c r="G256" s="30">
        <v>9702.5</v>
      </c>
    </row>
    <row r="257" spans="1:7" ht="79.5" customHeight="1" thickBot="1">
      <c r="A257" s="13">
        <v>248</v>
      </c>
      <c r="B257" s="29" t="s">
        <v>81</v>
      </c>
      <c r="C257" s="29" t="s">
        <v>125</v>
      </c>
      <c r="D257" s="31"/>
      <c r="E257" s="13" t="s">
        <v>269</v>
      </c>
      <c r="F257" s="30">
        <f>SUM(F258,F260,F262,F264)</f>
        <v>7748.2</v>
      </c>
      <c r="G257" s="30">
        <f>SUM(G258,G260,G262,G264)</f>
        <v>7748.2</v>
      </c>
    </row>
    <row r="258" spans="1:7" ht="63.75" customHeight="1" thickBot="1">
      <c r="A258" s="8">
        <v>249</v>
      </c>
      <c r="B258" s="29" t="s">
        <v>81</v>
      </c>
      <c r="C258" s="29" t="s">
        <v>208</v>
      </c>
      <c r="D258" s="31"/>
      <c r="E258" s="31" t="s">
        <v>324</v>
      </c>
      <c r="F258" s="30">
        <f>SUM(F259)</f>
        <v>2806.1</v>
      </c>
      <c r="G258" s="30">
        <f>SUM(G259)</f>
        <v>2806.1</v>
      </c>
    </row>
    <row r="259" spans="1:7" ht="47.25" customHeight="1" thickBot="1">
      <c r="A259" s="13">
        <v>250</v>
      </c>
      <c r="B259" s="29" t="s">
        <v>81</v>
      </c>
      <c r="C259" s="29" t="s">
        <v>208</v>
      </c>
      <c r="D259" s="13">
        <v>600</v>
      </c>
      <c r="E259" s="13" t="s">
        <v>338</v>
      </c>
      <c r="F259" s="30">
        <v>2806.1</v>
      </c>
      <c r="G259" s="30">
        <v>2806.1</v>
      </c>
    </row>
    <row r="260" spans="1:7" ht="45.75" customHeight="1" thickBot="1">
      <c r="A260" s="8">
        <v>251</v>
      </c>
      <c r="B260" s="29" t="s">
        <v>81</v>
      </c>
      <c r="C260" s="29" t="s">
        <v>126</v>
      </c>
      <c r="D260" s="31"/>
      <c r="E260" s="31" t="s">
        <v>43</v>
      </c>
      <c r="F260" s="35">
        <f>SUM(F261)</f>
        <v>3732.4</v>
      </c>
      <c r="G260" s="35">
        <f>SUM(G261)</f>
        <v>3732.4</v>
      </c>
    </row>
    <row r="261" spans="1:7" ht="43.5" thickBot="1">
      <c r="A261" s="13">
        <v>252</v>
      </c>
      <c r="B261" s="29" t="s">
        <v>81</v>
      </c>
      <c r="C261" s="29" t="s">
        <v>126</v>
      </c>
      <c r="D261" s="13">
        <v>600</v>
      </c>
      <c r="E261" s="13" t="s">
        <v>338</v>
      </c>
      <c r="F261" s="35">
        <v>3732.4</v>
      </c>
      <c r="G261" s="35">
        <v>3732.4</v>
      </c>
    </row>
    <row r="262" spans="1:7" ht="271.5" thickBot="1">
      <c r="A262" s="8">
        <v>253</v>
      </c>
      <c r="B262" s="29" t="s">
        <v>81</v>
      </c>
      <c r="C262" s="29" t="s">
        <v>127</v>
      </c>
      <c r="D262" s="13"/>
      <c r="E262" s="31" t="s">
        <v>44</v>
      </c>
      <c r="F262" s="35">
        <f>SUM(F263)</f>
        <v>76.400000000000006</v>
      </c>
      <c r="G262" s="35">
        <f>SUM(G263)</f>
        <v>76.400000000000006</v>
      </c>
    </row>
    <row r="263" spans="1:7" ht="50.25" customHeight="1" thickBot="1">
      <c r="A263" s="13">
        <v>254</v>
      </c>
      <c r="B263" s="29" t="s">
        <v>81</v>
      </c>
      <c r="C263" s="29" t="s">
        <v>127</v>
      </c>
      <c r="D263" s="13">
        <v>600</v>
      </c>
      <c r="E263" s="13" t="s">
        <v>338</v>
      </c>
      <c r="F263" s="35">
        <v>76.400000000000006</v>
      </c>
      <c r="G263" s="35">
        <v>76.400000000000006</v>
      </c>
    </row>
    <row r="264" spans="1:7" ht="31.5" customHeight="1" thickBot="1">
      <c r="A264" s="8">
        <v>255</v>
      </c>
      <c r="B264" s="29" t="s">
        <v>81</v>
      </c>
      <c r="C264" s="29" t="s">
        <v>413</v>
      </c>
      <c r="D264" s="13"/>
      <c r="E264" s="93" t="s">
        <v>133</v>
      </c>
      <c r="F264" s="30">
        <f>SUM(F265)</f>
        <v>1133.3</v>
      </c>
      <c r="G264" s="30">
        <f>SUM(G265)</f>
        <v>1133.3</v>
      </c>
    </row>
    <row r="265" spans="1:7" ht="43.5" thickBot="1">
      <c r="A265" s="13">
        <v>256</v>
      </c>
      <c r="B265" s="29" t="s">
        <v>81</v>
      </c>
      <c r="C265" s="29" t="s">
        <v>413</v>
      </c>
      <c r="D265" s="13">
        <v>600</v>
      </c>
      <c r="E265" s="13" t="s">
        <v>338</v>
      </c>
      <c r="F265" s="30">
        <v>1133.3</v>
      </c>
      <c r="G265" s="30">
        <v>1133.3</v>
      </c>
    </row>
    <row r="266" spans="1:7" ht="21" customHeight="1" thickBot="1">
      <c r="A266" s="8">
        <v>257</v>
      </c>
      <c r="B266" s="29" t="s">
        <v>82</v>
      </c>
      <c r="C266" s="32"/>
      <c r="D266" s="27"/>
      <c r="E266" s="27" t="s">
        <v>16</v>
      </c>
      <c r="F266" s="28">
        <f>SUM(F267)</f>
        <v>252915.4</v>
      </c>
      <c r="G266" s="28">
        <f>SUM(G267)</f>
        <v>252915.4</v>
      </c>
    </row>
    <row r="267" spans="1:7" ht="43.5" thickBot="1">
      <c r="A267" s="13">
        <v>258</v>
      </c>
      <c r="B267" s="29" t="s">
        <v>82</v>
      </c>
      <c r="C267" s="29" t="s">
        <v>121</v>
      </c>
      <c r="D267" s="31"/>
      <c r="E267" s="13" t="s">
        <v>270</v>
      </c>
      <c r="F267" s="30">
        <f>SUM(F268)</f>
        <v>252915.4</v>
      </c>
      <c r="G267" s="30">
        <f>SUM(G268)</f>
        <v>252915.4</v>
      </c>
    </row>
    <row r="268" spans="1:7" ht="43.5" thickBot="1">
      <c r="A268" s="8">
        <v>259</v>
      </c>
      <c r="B268" s="29" t="s">
        <v>82</v>
      </c>
      <c r="C268" s="29" t="s">
        <v>125</v>
      </c>
      <c r="D268" s="13"/>
      <c r="E268" s="13" t="s">
        <v>271</v>
      </c>
      <c r="F268" s="30">
        <f>SUM(F269,F271,F273,F275)</f>
        <v>252915.4</v>
      </c>
      <c r="G268" s="30">
        <f>SUM(G269,G271,G273,G275)</f>
        <v>252915.4</v>
      </c>
    </row>
    <row r="269" spans="1:7" ht="57.75" thickBot="1">
      <c r="A269" s="13">
        <v>260</v>
      </c>
      <c r="B269" s="29" t="s">
        <v>82</v>
      </c>
      <c r="C269" s="29" t="s">
        <v>208</v>
      </c>
      <c r="D269" s="31"/>
      <c r="E269" s="31" t="s">
        <v>324</v>
      </c>
      <c r="F269" s="30">
        <f>SUM(F270)</f>
        <v>93123.199999999997</v>
      </c>
      <c r="G269" s="30">
        <f>SUM(G270)</f>
        <v>93123.199999999997</v>
      </c>
    </row>
    <row r="270" spans="1:7" ht="48" customHeight="1" thickBot="1">
      <c r="A270" s="8">
        <v>261</v>
      </c>
      <c r="B270" s="29" t="s">
        <v>82</v>
      </c>
      <c r="C270" s="29" t="s">
        <v>208</v>
      </c>
      <c r="D270" s="13">
        <v>600</v>
      </c>
      <c r="E270" s="13" t="s">
        <v>338</v>
      </c>
      <c r="F270" s="30">
        <v>93123.199999999997</v>
      </c>
      <c r="G270" s="30">
        <v>93123.199999999997</v>
      </c>
    </row>
    <row r="271" spans="1:7" ht="91.5" customHeight="1" thickBot="1">
      <c r="A271" s="13">
        <v>262</v>
      </c>
      <c r="B271" s="29" t="s">
        <v>82</v>
      </c>
      <c r="C271" s="29" t="s">
        <v>339</v>
      </c>
      <c r="D271" s="13"/>
      <c r="E271" s="34" t="s">
        <v>300</v>
      </c>
      <c r="F271" s="30">
        <f>SUM(F272)</f>
        <v>1360</v>
      </c>
      <c r="G271" s="30">
        <f>SUM(G272)</f>
        <v>1360</v>
      </c>
    </row>
    <row r="272" spans="1:7" ht="43.5" thickBot="1">
      <c r="A272" s="8">
        <v>263</v>
      </c>
      <c r="B272" s="29" t="s">
        <v>82</v>
      </c>
      <c r="C272" s="29" t="s">
        <v>339</v>
      </c>
      <c r="D272" s="13">
        <v>600</v>
      </c>
      <c r="E272" s="13" t="s">
        <v>338</v>
      </c>
      <c r="F272" s="30">
        <v>1360</v>
      </c>
      <c r="G272" s="30">
        <v>1360</v>
      </c>
    </row>
    <row r="273" spans="1:7" ht="200.25" thickBot="1">
      <c r="A273" s="13">
        <v>264</v>
      </c>
      <c r="B273" s="29" t="s">
        <v>82</v>
      </c>
      <c r="C273" s="29" t="s">
        <v>126</v>
      </c>
      <c r="D273" s="31"/>
      <c r="E273" s="31" t="s">
        <v>45</v>
      </c>
      <c r="F273" s="35">
        <f>SUM(F274)</f>
        <v>151252.6</v>
      </c>
      <c r="G273" s="35">
        <f>SUM(G274)</f>
        <v>151252.6</v>
      </c>
    </row>
    <row r="274" spans="1:7" ht="45.75" customHeight="1" thickBot="1">
      <c r="A274" s="8">
        <v>265</v>
      </c>
      <c r="B274" s="29" t="s">
        <v>82</v>
      </c>
      <c r="C274" s="29" t="s">
        <v>126</v>
      </c>
      <c r="D274" s="13">
        <v>600</v>
      </c>
      <c r="E274" s="13" t="s">
        <v>338</v>
      </c>
      <c r="F274" s="35">
        <v>151252.6</v>
      </c>
      <c r="G274" s="35">
        <v>151252.6</v>
      </c>
    </row>
    <row r="275" spans="1:7" ht="273.75" customHeight="1" thickBot="1">
      <c r="A275" s="13">
        <v>266</v>
      </c>
      <c r="B275" s="29" t="s">
        <v>82</v>
      </c>
      <c r="C275" s="29" t="s">
        <v>127</v>
      </c>
      <c r="D275" s="13"/>
      <c r="E275" s="31" t="s">
        <v>46</v>
      </c>
      <c r="F275" s="35">
        <f>SUM(F276)</f>
        <v>7179.6</v>
      </c>
      <c r="G275" s="35">
        <f>SUM(G276)</f>
        <v>7179.6</v>
      </c>
    </row>
    <row r="276" spans="1:7" ht="43.5" thickBot="1">
      <c r="A276" s="8">
        <v>267</v>
      </c>
      <c r="B276" s="29" t="s">
        <v>82</v>
      </c>
      <c r="C276" s="29" t="s">
        <v>127</v>
      </c>
      <c r="D276" s="13">
        <v>600</v>
      </c>
      <c r="E276" s="13" t="s">
        <v>338</v>
      </c>
      <c r="F276" s="35">
        <v>7179.6</v>
      </c>
      <c r="G276" s="35">
        <v>7179.6</v>
      </c>
    </row>
    <row r="277" spans="1:7" ht="15.75" thickBot="1">
      <c r="A277" s="13">
        <v>268</v>
      </c>
      <c r="B277" s="26" t="s">
        <v>176</v>
      </c>
      <c r="C277" s="29"/>
      <c r="D277" s="13"/>
      <c r="E277" s="27" t="s">
        <v>177</v>
      </c>
      <c r="F277" s="28">
        <f>SUM(F278,F284,F292)</f>
        <v>34474.1</v>
      </c>
      <c r="G277" s="28">
        <f>SUM(G278,G284,G292)</f>
        <v>34474.1</v>
      </c>
    </row>
    <row r="278" spans="1:7" ht="51" customHeight="1" thickBot="1">
      <c r="A278" s="8">
        <v>269</v>
      </c>
      <c r="B278" s="29" t="s">
        <v>176</v>
      </c>
      <c r="C278" s="29" t="s">
        <v>225</v>
      </c>
      <c r="D278" s="13"/>
      <c r="E278" s="13" t="s">
        <v>272</v>
      </c>
      <c r="F278" s="35">
        <f>SUM(F279)</f>
        <v>4800</v>
      </c>
      <c r="G278" s="35">
        <f>SUM(G279)</f>
        <v>4800</v>
      </c>
    </row>
    <row r="279" spans="1:7" ht="50.25" customHeight="1" thickBot="1">
      <c r="A279" s="13">
        <v>270</v>
      </c>
      <c r="B279" s="29" t="s">
        <v>176</v>
      </c>
      <c r="C279" s="29" t="s">
        <v>226</v>
      </c>
      <c r="D279" s="13"/>
      <c r="E279" s="13" t="s">
        <v>273</v>
      </c>
      <c r="F279" s="35">
        <f>SUM(F280,F282)</f>
        <v>4800</v>
      </c>
      <c r="G279" s="35">
        <f>SUM(G280,G282)</f>
        <v>4800</v>
      </c>
    </row>
    <row r="280" spans="1:7" ht="79.5" customHeight="1" thickBot="1">
      <c r="A280" s="8">
        <v>271</v>
      </c>
      <c r="B280" s="29" t="s">
        <v>176</v>
      </c>
      <c r="C280" s="29" t="s">
        <v>215</v>
      </c>
      <c r="D280" s="13"/>
      <c r="E280" s="37" t="s">
        <v>214</v>
      </c>
      <c r="F280" s="73">
        <f>SUM(F281)</f>
        <v>1366.2570000000001</v>
      </c>
      <c r="G280" s="73">
        <f>SUM(G281)</f>
        <v>1366.2570000000001</v>
      </c>
    </row>
    <row r="281" spans="1:7" ht="43.5" thickBot="1">
      <c r="A281" s="13">
        <v>272</v>
      </c>
      <c r="B281" s="29" t="s">
        <v>176</v>
      </c>
      <c r="C281" s="29" t="s">
        <v>215</v>
      </c>
      <c r="D281" s="13">
        <v>600</v>
      </c>
      <c r="E281" s="13" t="s">
        <v>338</v>
      </c>
      <c r="F281" s="73">
        <v>1366.2570000000001</v>
      </c>
      <c r="G281" s="73">
        <v>1366.2570000000001</v>
      </c>
    </row>
    <row r="282" spans="1:7" ht="120.75" customHeight="1" thickBot="1">
      <c r="A282" s="8">
        <v>273</v>
      </c>
      <c r="B282" s="29" t="s">
        <v>176</v>
      </c>
      <c r="C282" s="29" t="s">
        <v>216</v>
      </c>
      <c r="D282" s="13"/>
      <c r="E282" s="37" t="s">
        <v>217</v>
      </c>
      <c r="F282" s="35">
        <f>SUM(F283)</f>
        <v>3433.7429999999999</v>
      </c>
      <c r="G282" s="35">
        <f>SUM(G283)</f>
        <v>3433.7429999999999</v>
      </c>
    </row>
    <row r="283" spans="1:7" ht="43.5" thickBot="1">
      <c r="A283" s="13">
        <v>274</v>
      </c>
      <c r="B283" s="29" t="s">
        <v>176</v>
      </c>
      <c r="C283" s="29" t="s">
        <v>216</v>
      </c>
      <c r="D283" s="13">
        <v>600</v>
      </c>
      <c r="E283" s="13" t="s">
        <v>338</v>
      </c>
      <c r="F283" s="35">
        <v>3433.7429999999999</v>
      </c>
      <c r="G283" s="35">
        <v>3433.7429999999999</v>
      </c>
    </row>
    <row r="284" spans="1:7" ht="44.25" customHeight="1" thickBot="1">
      <c r="A284" s="8">
        <v>275</v>
      </c>
      <c r="B284" s="29" t="s">
        <v>176</v>
      </c>
      <c r="C284" s="29" t="s">
        <v>95</v>
      </c>
      <c r="D284" s="13"/>
      <c r="E284" s="13" t="s">
        <v>267</v>
      </c>
      <c r="F284" s="35">
        <f>SUM(F285)</f>
        <v>13100</v>
      </c>
      <c r="G284" s="35">
        <f>SUM(G285)</f>
        <v>13100</v>
      </c>
    </row>
    <row r="285" spans="1:7" ht="48" customHeight="1" thickBot="1">
      <c r="A285" s="13">
        <v>276</v>
      </c>
      <c r="B285" s="29" t="s">
        <v>176</v>
      </c>
      <c r="C285" s="29" t="s">
        <v>143</v>
      </c>
      <c r="D285" s="13"/>
      <c r="E285" s="13" t="s">
        <v>274</v>
      </c>
      <c r="F285" s="35">
        <f>SUM(F286,F288,F290)</f>
        <v>13100</v>
      </c>
      <c r="G285" s="35">
        <f>SUM(G286,G288,G290)</f>
        <v>13100</v>
      </c>
    </row>
    <row r="286" spans="1:7" ht="61.5" customHeight="1" thickBot="1">
      <c r="A286" s="8">
        <v>277</v>
      </c>
      <c r="B286" s="29" t="s">
        <v>176</v>
      </c>
      <c r="C286" s="29" t="s">
        <v>218</v>
      </c>
      <c r="D286" s="13"/>
      <c r="E286" s="37" t="s">
        <v>211</v>
      </c>
      <c r="F286" s="35">
        <f>SUM(F287)</f>
        <v>3644.08</v>
      </c>
      <c r="G286" s="35">
        <f>SUM(G287)</f>
        <v>3644.08</v>
      </c>
    </row>
    <row r="287" spans="1:7" ht="43.5" thickBot="1">
      <c r="A287" s="13">
        <v>278</v>
      </c>
      <c r="B287" s="29" t="s">
        <v>176</v>
      </c>
      <c r="C287" s="29" t="s">
        <v>218</v>
      </c>
      <c r="D287" s="13">
        <v>600</v>
      </c>
      <c r="E287" s="13" t="s">
        <v>338</v>
      </c>
      <c r="F287" s="35">
        <v>3644.08</v>
      </c>
      <c r="G287" s="35">
        <v>3644.08</v>
      </c>
    </row>
    <row r="288" spans="1:7" ht="115.5" customHeight="1" thickBot="1">
      <c r="A288" s="8">
        <v>279</v>
      </c>
      <c r="B288" s="29" t="s">
        <v>176</v>
      </c>
      <c r="C288" s="29" t="s">
        <v>219</v>
      </c>
      <c r="D288" s="13"/>
      <c r="E288" s="37" t="s">
        <v>212</v>
      </c>
      <c r="F288" s="35">
        <f>SUM(F289)</f>
        <v>9373.6</v>
      </c>
      <c r="G288" s="35">
        <f>SUM(G289)</f>
        <v>9373.6</v>
      </c>
    </row>
    <row r="289" spans="1:7" ht="43.5" thickBot="1">
      <c r="A289" s="13">
        <v>280</v>
      </c>
      <c r="B289" s="29" t="s">
        <v>176</v>
      </c>
      <c r="C289" s="29" t="s">
        <v>219</v>
      </c>
      <c r="D289" s="13">
        <v>600</v>
      </c>
      <c r="E289" s="13" t="s">
        <v>338</v>
      </c>
      <c r="F289" s="35">
        <v>9373.6</v>
      </c>
      <c r="G289" s="35">
        <v>9373.6</v>
      </c>
    </row>
    <row r="290" spans="1:7" s="99" customFormat="1" ht="96.75" customHeight="1" thickBot="1">
      <c r="A290" s="49">
        <v>281</v>
      </c>
      <c r="B290" s="94" t="s">
        <v>176</v>
      </c>
      <c r="C290" s="94" t="s">
        <v>220</v>
      </c>
      <c r="D290" s="49"/>
      <c r="E290" s="93" t="s">
        <v>414</v>
      </c>
      <c r="F290" s="35">
        <f>SUM(F291)</f>
        <v>82.32</v>
      </c>
      <c r="G290" s="35">
        <f>SUM(G291)</f>
        <v>82.32</v>
      </c>
    </row>
    <row r="291" spans="1:7" ht="49.5" customHeight="1" thickBot="1">
      <c r="A291" s="13">
        <v>282</v>
      </c>
      <c r="B291" s="29" t="s">
        <v>176</v>
      </c>
      <c r="C291" s="29" t="s">
        <v>220</v>
      </c>
      <c r="D291" s="13">
        <v>600</v>
      </c>
      <c r="E291" s="13" t="s">
        <v>338</v>
      </c>
      <c r="F291" s="35">
        <v>82.32</v>
      </c>
      <c r="G291" s="35">
        <v>82.32</v>
      </c>
    </row>
    <row r="292" spans="1:7" ht="49.5" customHeight="1" thickBot="1">
      <c r="A292" s="8">
        <v>283</v>
      </c>
      <c r="B292" s="29" t="s">
        <v>176</v>
      </c>
      <c r="C292" s="29" t="s">
        <v>121</v>
      </c>
      <c r="D292" s="13"/>
      <c r="E292" s="13" t="s">
        <v>270</v>
      </c>
      <c r="F292" s="30">
        <f>SUM(F293)</f>
        <v>16574.099999999999</v>
      </c>
      <c r="G292" s="30">
        <f>SUM(G293)</f>
        <v>16574.099999999999</v>
      </c>
    </row>
    <row r="293" spans="1:7" ht="57.75" thickBot="1">
      <c r="A293" s="13">
        <v>284</v>
      </c>
      <c r="B293" s="29" t="s">
        <v>176</v>
      </c>
      <c r="C293" s="29" t="s">
        <v>128</v>
      </c>
      <c r="D293" s="13"/>
      <c r="E293" s="13" t="s">
        <v>275</v>
      </c>
      <c r="F293" s="30">
        <f>SUM(F294,F296,F298)</f>
        <v>16574.099999999999</v>
      </c>
      <c r="G293" s="30">
        <f>SUM(G294,G296,G298)</f>
        <v>16574.099999999999</v>
      </c>
    </row>
    <row r="294" spans="1:7" ht="72" thickBot="1">
      <c r="A294" s="8">
        <v>285</v>
      </c>
      <c r="B294" s="29" t="s">
        <v>176</v>
      </c>
      <c r="C294" s="29" t="s">
        <v>210</v>
      </c>
      <c r="D294" s="13"/>
      <c r="E294" s="45" t="s">
        <v>211</v>
      </c>
      <c r="F294" s="30">
        <f>SUM(F295)</f>
        <v>7384.1</v>
      </c>
      <c r="G294" s="30">
        <f>SUM(G295)</f>
        <v>7384.1</v>
      </c>
    </row>
    <row r="295" spans="1:7" ht="45" customHeight="1" thickBot="1">
      <c r="A295" s="13">
        <v>286</v>
      </c>
      <c r="B295" s="29" t="s">
        <v>176</v>
      </c>
      <c r="C295" s="29" t="s">
        <v>210</v>
      </c>
      <c r="D295" s="13">
        <v>600</v>
      </c>
      <c r="E295" s="13" t="s">
        <v>338</v>
      </c>
      <c r="F295" s="30">
        <v>7384.1</v>
      </c>
      <c r="G295" s="30">
        <v>7384.1</v>
      </c>
    </row>
    <row r="296" spans="1:7" ht="111" customHeight="1" thickBot="1">
      <c r="A296" s="8">
        <v>287</v>
      </c>
      <c r="B296" s="29" t="s">
        <v>176</v>
      </c>
      <c r="C296" s="29" t="s">
        <v>209</v>
      </c>
      <c r="D296" s="13"/>
      <c r="E296" s="37" t="s">
        <v>212</v>
      </c>
      <c r="F296" s="30">
        <f>SUM(F297)</f>
        <v>9090</v>
      </c>
      <c r="G296" s="30">
        <f>SUM(G297)</f>
        <v>9090</v>
      </c>
    </row>
    <row r="297" spans="1:7" ht="43.5" thickBot="1">
      <c r="A297" s="13">
        <v>288</v>
      </c>
      <c r="B297" s="29" t="s">
        <v>176</v>
      </c>
      <c r="C297" s="29" t="s">
        <v>209</v>
      </c>
      <c r="D297" s="13">
        <v>600</v>
      </c>
      <c r="E297" s="13" t="s">
        <v>338</v>
      </c>
      <c r="F297" s="30">
        <v>9090</v>
      </c>
      <c r="G297" s="30">
        <v>9090</v>
      </c>
    </row>
    <row r="298" spans="1:7" ht="93.75" customHeight="1" thickBot="1">
      <c r="A298" s="8">
        <v>289</v>
      </c>
      <c r="B298" s="29" t="s">
        <v>176</v>
      </c>
      <c r="C298" s="29" t="s">
        <v>213</v>
      </c>
      <c r="D298" s="13"/>
      <c r="E298" s="34" t="s">
        <v>393</v>
      </c>
      <c r="F298" s="30">
        <f>SUM(F299)</f>
        <v>100</v>
      </c>
      <c r="G298" s="30">
        <f>SUM(G299)</f>
        <v>100</v>
      </c>
    </row>
    <row r="299" spans="1:7" ht="43.5" thickBot="1">
      <c r="A299" s="13">
        <v>290</v>
      </c>
      <c r="B299" s="29" t="s">
        <v>176</v>
      </c>
      <c r="C299" s="29" t="s">
        <v>213</v>
      </c>
      <c r="D299" s="13">
        <v>600</v>
      </c>
      <c r="E299" s="13" t="s">
        <v>338</v>
      </c>
      <c r="F299" s="30">
        <v>100</v>
      </c>
      <c r="G299" s="30">
        <v>100</v>
      </c>
    </row>
    <row r="300" spans="1:7" ht="18.75" customHeight="1" thickBot="1">
      <c r="A300" s="8">
        <v>291</v>
      </c>
      <c r="B300" s="26" t="s">
        <v>83</v>
      </c>
      <c r="C300" s="32"/>
      <c r="D300" s="27"/>
      <c r="E300" s="27" t="s">
        <v>178</v>
      </c>
      <c r="F300" s="28">
        <f>SUM(F301,F319)</f>
        <v>5918.8</v>
      </c>
      <c r="G300" s="28">
        <f>SUM(G301,G319)</f>
        <v>5918.8</v>
      </c>
    </row>
    <row r="301" spans="1:7" ht="43.5" thickBot="1">
      <c r="A301" s="13">
        <v>292</v>
      </c>
      <c r="B301" s="29" t="s">
        <v>83</v>
      </c>
      <c r="C301" s="29" t="s">
        <v>95</v>
      </c>
      <c r="D301" s="13"/>
      <c r="E301" s="13" t="s">
        <v>260</v>
      </c>
      <c r="F301" s="35">
        <f>SUM(F302)</f>
        <v>1122</v>
      </c>
      <c r="G301" s="35">
        <f>SUM(G302)</f>
        <v>1122</v>
      </c>
    </row>
    <row r="302" spans="1:7" ht="57.75" thickBot="1">
      <c r="A302" s="8">
        <v>293</v>
      </c>
      <c r="B302" s="29" t="s">
        <v>83</v>
      </c>
      <c r="C302" s="29" t="s">
        <v>114</v>
      </c>
      <c r="D302" s="13"/>
      <c r="E302" s="13" t="s">
        <v>276</v>
      </c>
      <c r="F302" s="35">
        <f>SUM(F303,F305,F308,F311,F313,F315,F317)</f>
        <v>1122</v>
      </c>
      <c r="G302" s="35">
        <f>SUM(G303,G305,G308,G311,G313,G315,G317)</f>
        <v>1122</v>
      </c>
    </row>
    <row r="303" spans="1:7" ht="43.5" thickBot="1">
      <c r="A303" s="13">
        <v>294</v>
      </c>
      <c r="B303" s="29" t="s">
        <v>83</v>
      </c>
      <c r="C303" s="29" t="s">
        <v>394</v>
      </c>
      <c r="D303" s="13"/>
      <c r="E303" s="36" t="s">
        <v>255</v>
      </c>
      <c r="F303" s="35">
        <f>SUM(F304)</f>
        <v>200</v>
      </c>
      <c r="G303" s="35">
        <f>SUM(G304)</f>
        <v>200</v>
      </c>
    </row>
    <row r="304" spans="1:7" ht="32.25" customHeight="1" thickBot="1">
      <c r="A304" s="8">
        <v>295</v>
      </c>
      <c r="B304" s="29" t="s">
        <v>83</v>
      </c>
      <c r="C304" s="29" t="s">
        <v>394</v>
      </c>
      <c r="D304" s="13">
        <v>300</v>
      </c>
      <c r="E304" s="13" t="s">
        <v>342</v>
      </c>
      <c r="F304" s="35">
        <v>200</v>
      </c>
      <c r="G304" s="35">
        <v>200</v>
      </c>
    </row>
    <row r="305" spans="1:7" ht="49.5" customHeight="1" thickBot="1">
      <c r="A305" s="13">
        <v>296</v>
      </c>
      <c r="B305" s="29" t="s">
        <v>83</v>
      </c>
      <c r="C305" s="29" t="s">
        <v>221</v>
      </c>
      <c r="D305" s="13"/>
      <c r="E305" s="74" t="s">
        <v>222</v>
      </c>
      <c r="F305" s="35">
        <f>SUM(F306,F307)</f>
        <v>100</v>
      </c>
      <c r="G305" s="35">
        <f>SUM(G306,G307)</f>
        <v>100</v>
      </c>
    </row>
    <row r="306" spans="1:7" ht="88.5" customHeight="1" thickBot="1">
      <c r="A306" s="8">
        <v>297</v>
      </c>
      <c r="B306" s="29" t="s">
        <v>83</v>
      </c>
      <c r="C306" s="29" t="s">
        <v>221</v>
      </c>
      <c r="D306" s="13">
        <v>100</v>
      </c>
      <c r="E306" s="13" t="s">
        <v>341</v>
      </c>
      <c r="F306" s="35">
        <v>24</v>
      </c>
      <c r="G306" s="35">
        <v>24</v>
      </c>
    </row>
    <row r="307" spans="1:7" ht="43.5" thickBot="1">
      <c r="A307" s="13">
        <v>298</v>
      </c>
      <c r="B307" s="29" t="s">
        <v>83</v>
      </c>
      <c r="C307" s="29" t="s">
        <v>221</v>
      </c>
      <c r="D307" s="13">
        <v>200</v>
      </c>
      <c r="E307" s="13" t="s">
        <v>340</v>
      </c>
      <c r="F307" s="35">
        <v>76</v>
      </c>
      <c r="G307" s="35">
        <v>76</v>
      </c>
    </row>
    <row r="308" spans="1:7" ht="29.25" thickBot="1">
      <c r="A308" s="8">
        <v>299</v>
      </c>
      <c r="B308" s="29" t="s">
        <v>83</v>
      </c>
      <c r="C308" s="29" t="s">
        <v>183</v>
      </c>
      <c r="D308" s="13"/>
      <c r="E308" s="34" t="s">
        <v>395</v>
      </c>
      <c r="F308" s="35">
        <f>SUM(F309:F310)</f>
        <v>28</v>
      </c>
      <c r="G308" s="35">
        <f>SUM(G309:G310)</f>
        <v>28</v>
      </c>
    </row>
    <row r="309" spans="1:7" ht="91.5" customHeight="1" thickBot="1">
      <c r="A309" s="13">
        <v>300</v>
      </c>
      <c r="B309" s="29" t="s">
        <v>83</v>
      </c>
      <c r="C309" s="29" t="s">
        <v>183</v>
      </c>
      <c r="D309" s="13">
        <v>100</v>
      </c>
      <c r="E309" s="13" t="s">
        <v>341</v>
      </c>
      <c r="F309" s="35">
        <v>3</v>
      </c>
      <c r="G309" s="35">
        <v>3</v>
      </c>
    </row>
    <row r="310" spans="1:7" ht="47.25" customHeight="1" thickBot="1">
      <c r="A310" s="8">
        <v>301</v>
      </c>
      <c r="B310" s="29" t="s">
        <v>83</v>
      </c>
      <c r="C310" s="29" t="s">
        <v>183</v>
      </c>
      <c r="D310" s="13">
        <v>200</v>
      </c>
      <c r="E310" s="13" t="s">
        <v>340</v>
      </c>
      <c r="F310" s="35">
        <v>25</v>
      </c>
      <c r="G310" s="35">
        <v>25</v>
      </c>
    </row>
    <row r="311" spans="1:7" ht="47.25" customHeight="1" thickBot="1">
      <c r="A311" s="13">
        <v>302</v>
      </c>
      <c r="B311" s="29" t="s">
        <v>83</v>
      </c>
      <c r="C311" s="29" t="s">
        <v>396</v>
      </c>
      <c r="D311" s="13"/>
      <c r="E311" s="34" t="s">
        <v>397</v>
      </c>
      <c r="F311" s="35">
        <f>SUM(F312)</f>
        <v>50</v>
      </c>
      <c r="G311" s="35">
        <f>SUM(G312)</f>
        <v>50</v>
      </c>
    </row>
    <row r="312" spans="1:7" ht="43.5" thickBot="1">
      <c r="A312" s="8">
        <v>303</v>
      </c>
      <c r="B312" s="29" t="s">
        <v>83</v>
      </c>
      <c r="C312" s="29" t="s">
        <v>396</v>
      </c>
      <c r="D312" s="13">
        <v>200</v>
      </c>
      <c r="E312" s="13" t="s">
        <v>340</v>
      </c>
      <c r="F312" s="35">
        <v>50</v>
      </c>
      <c r="G312" s="35">
        <v>50</v>
      </c>
    </row>
    <row r="313" spans="1:7" ht="45" customHeight="1" thickBot="1">
      <c r="A313" s="13">
        <v>304</v>
      </c>
      <c r="B313" s="29" t="s">
        <v>83</v>
      </c>
      <c r="C313" s="29" t="s">
        <v>398</v>
      </c>
      <c r="D313" s="13"/>
      <c r="E313" s="34" t="s">
        <v>256</v>
      </c>
      <c r="F313" s="35">
        <f>SUM(F314)</f>
        <v>350</v>
      </c>
      <c r="G313" s="35">
        <f>SUM(G314)</f>
        <v>350</v>
      </c>
    </row>
    <row r="314" spans="1:7" ht="43.5" thickBot="1">
      <c r="A314" s="8">
        <v>305</v>
      </c>
      <c r="B314" s="29" t="s">
        <v>83</v>
      </c>
      <c r="C314" s="29" t="s">
        <v>398</v>
      </c>
      <c r="D314" s="13">
        <v>200</v>
      </c>
      <c r="E314" s="13" t="s">
        <v>340</v>
      </c>
      <c r="F314" s="35">
        <v>350</v>
      </c>
      <c r="G314" s="35">
        <v>350</v>
      </c>
    </row>
    <row r="315" spans="1:7" ht="57.75" thickBot="1">
      <c r="A315" s="13">
        <v>306</v>
      </c>
      <c r="B315" s="29" t="s">
        <v>83</v>
      </c>
      <c r="C315" s="29" t="s">
        <v>186</v>
      </c>
      <c r="D315" s="31"/>
      <c r="E315" s="31" t="s">
        <v>193</v>
      </c>
      <c r="F315" s="35">
        <f>SUM(F316)</f>
        <v>300</v>
      </c>
      <c r="G315" s="35">
        <f>SUM(G316)</f>
        <v>300</v>
      </c>
    </row>
    <row r="316" spans="1:7" ht="43.5" thickBot="1">
      <c r="A316" s="8">
        <v>307</v>
      </c>
      <c r="B316" s="29" t="s">
        <v>83</v>
      </c>
      <c r="C316" s="29" t="s">
        <v>186</v>
      </c>
      <c r="D316" s="13">
        <v>200</v>
      </c>
      <c r="E316" s="13" t="s">
        <v>340</v>
      </c>
      <c r="F316" s="35">
        <v>300</v>
      </c>
      <c r="G316" s="35">
        <v>300</v>
      </c>
    </row>
    <row r="317" spans="1:7" ht="57.75" thickBot="1">
      <c r="A317" s="13">
        <v>308</v>
      </c>
      <c r="B317" s="29" t="s">
        <v>83</v>
      </c>
      <c r="C317" s="29" t="s">
        <v>223</v>
      </c>
      <c r="D317" s="13"/>
      <c r="E317" s="37" t="s">
        <v>224</v>
      </c>
      <c r="F317" s="35">
        <f>SUM(F318)</f>
        <v>94</v>
      </c>
      <c r="G317" s="35">
        <f>SUM(G318)</f>
        <v>94</v>
      </c>
    </row>
    <row r="318" spans="1:7" ht="43.5" thickBot="1">
      <c r="A318" s="8">
        <v>309</v>
      </c>
      <c r="B318" s="29" t="s">
        <v>83</v>
      </c>
      <c r="C318" s="29" t="s">
        <v>223</v>
      </c>
      <c r="D318" s="13">
        <v>200</v>
      </c>
      <c r="E318" s="13" t="s">
        <v>340</v>
      </c>
      <c r="F318" s="35">
        <v>94</v>
      </c>
      <c r="G318" s="35">
        <v>94</v>
      </c>
    </row>
    <row r="319" spans="1:7" ht="47.25" customHeight="1" thickBot="1">
      <c r="A319" s="13">
        <v>310</v>
      </c>
      <c r="B319" s="29" t="s">
        <v>83</v>
      </c>
      <c r="C319" s="29" t="s">
        <v>121</v>
      </c>
      <c r="D319" s="31"/>
      <c r="E319" s="13" t="s">
        <v>277</v>
      </c>
      <c r="F319" s="30">
        <f>SUM(F320)</f>
        <v>4796.8</v>
      </c>
      <c r="G319" s="30">
        <f>SUM(G320)</f>
        <v>4796.8</v>
      </c>
    </row>
    <row r="320" spans="1:7" ht="61.5" customHeight="1" thickBot="1">
      <c r="A320" s="8">
        <v>311</v>
      </c>
      <c r="B320" s="29" t="s">
        <v>83</v>
      </c>
      <c r="C320" s="29" t="s">
        <v>128</v>
      </c>
      <c r="D320" s="13"/>
      <c r="E320" s="13" t="s">
        <v>278</v>
      </c>
      <c r="F320" s="30">
        <f>SUM(F321,F323)</f>
        <v>4796.8</v>
      </c>
      <c r="G320" s="30">
        <f>SUM(G321,G323)</f>
        <v>4796.8</v>
      </c>
    </row>
    <row r="321" spans="1:7" ht="77.25" customHeight="1" thickBot="1">
      <c r="A321" s="13">
        <v>312</v>
      </c>
      <c r="B321" s="29" t="s">
        <v>83</v>
      </c>
      <c r="C321" s="94" t="s">
        <v>399</v>
      </c>
      <c r="D321" s="93"/>
      <c r="E321" s="93" t="s">
        <v>415</v>
      </c>
      <c r="F321" s="30">
        <f>SUM(F322)</f>
        <v>4100</v>
      </c>
      <c r="G321" s="30">
        <f>SUM(G322)</f>
        <v>4100</v>
      </c>
    </row>
    <row r="322" spans="1:7" ht="28.5" customHeight="1" thickBot="1">
      <c r="A322" s="8">
        <v>313</v>
      </c>
      <c r="B322" s="29" t="s">
        <v>83</v>
      </c>
      <c r="C322" s="29" t="s">
        <v>399</v>
      </c>
      <c r="D322" s="13">
        <v>600</v>
      </c>
      <c r="E322" s="13" t="s">
        <v>338</v>
      </c>
      <c r="F322" s="30">
        <v>4100</v>
      </c>
      <c r="G322" s="30">
        <v>4100</v>
      </c>
    </row>
    <row r="323" spans="1:7" ht="144" customHeight="1" thickBot="1">
      <c r="A323" s="13">
        <v>314</v>
      </c>
      <c r="B323" s="29" t="s">
        <v>83</v>
      </c>
      <c r="C323" s="29" t="s">
        <v>258</v>
      </c>
      <c r="D323" s="13"/>
      <c r="E323" s="75" t="s">
        <v>257</v>
      </c>
      <c r="F323" s="35">
        <f>SUM(F324)</f>
        <v>696.8</v>
      </c>
      <c r="G323" s="35">
        <f>SUM(G324)</f>
        <v>696.8</v>
      </c>
    </row>
    <row r="324" spans="1:7" ht="43.5" thickBot="1">
      <c r="A324" s="8">
        <v>315</v>
      </c>
      <c r="B324" s="29" t="s">
        <v>83</v>
      </c>
      <c r="C324" s="29" t="s">
        <v>258</v>
      </c>
      <c r="D324" s="13">
        <v>600</v>
      </c>
      <c r="E324" s="13" t="s">
        <v>338</v>
      </c>
      <c r="F324" s="35">
        <v>696.8</v>
      </c>
      <c r="G324" s="35">
        <v>696.8</v>
      </c>
    </row>
    <row r="325" spans="1:7" ht="15.75" thickBot="1">
      <c r="A325" s="13">
        <v>316</v>
      </c>
      <c r="B325" s="26" t="s">
        <v>84</v>
      </c>
      <c r="C325" s="32"/>
      <c r="D325" s="27"/>
      <c r="E325" s="27" t="s">
        <v>17</v>
      </c>
      <c r="F325" s="28">
        <f>SUM(F326,F334)</f>
        <v>17053.46</v>
      </c>
      <c r="G325" s="28">
        <f>SUM(G326,G334)</f>
        <v>17053.46</v>
      </c>
    </row>
    <row r="326" spans="1:7" ht="46.5" customHeight="1" thickBot="1">
      <c r="A326" s="8">
        <v>317</v>
      </c>
      <c r="B326" s="29" t="s">
        <v>84</v>
      </c>
      <c r="C326" s="29" t="s">
        <v>121</v>
      </c>
      <c r="D326" s="31"/>
      <c r="E326" s="13" t="s">
        <v>279</v>
      </c>
      <c r="F326" s="30">
        <f>SUM(F327)</f>
        <v>14401.8</v>
      </c>
      <c r="G326" s="30">
        <f>SUM(G327)</f>
        <v>14401.8</v>
      </c>
    </row>
    <row r="327" spans="1:7" ht="64.5" customHeight="1" thickBot="1">
      <c r="A327" s="13">
        <v>318</v>
      </c>
      <c r="B327" s="29" t="s">
        <v>84</v>
      </c>
      <c r="C327" s="29" t="s">
        <v>129</v>
      </c>
      <c r="D327" s="31"/>
      <c r="E327" s="13" t="s">
        <v>295</v>
      </c>
      <c r="F327" s="30">
        <f>SUM(F328,F332)</f>
        <v>14401.8</v>
      </c>
      <c r="G327" s="30">
        <f>SUM(G328,G332)</f>
        <v>14401.8</v>
      </c>
    </row>
    <row r="328" spans="1:7" ht="39.75" customHeight="1" thickBot="1">
      <c r="A328" s="8">
        <v>319</v>
      </c>
      <c r="B328" s="29" t="s">
        <v>84</v>
      </c>
      <c r="C328" s="29" t="s">
        <v>130</v>
      </c>
      <c r="D328" s="31"/>
      <c r="E328" s="31" t="s">
        <v>47</v>
      </c>
      <c r="F328" s="30">
        <f>SUM(F329,F330,F331)</f>
        <v>14360</v>
      </c>
      <c r="G328" s="30">
        <f>SUM(G329,G330,G331)</f>
        <v>14360</v>
      </c>
    </row>
    <row r="329" spans="1:7" ht="98.25" customHeight="1" thickBot="1">
      <c r="A329" s="13">
        <v>320</v>
      </c>
      <c r="B329" s="29" t="s">
        <v>84</v>
      </c>
      <c r="C329" s="29" t="s">
        <v>130</v>
      </c>
      <c r="D329" s="13">
        <v>100</v>
      </c>
      <c r="E329" s="13" t="s">
        <v>341</v>
      </c>
      <c r="F329" s="30">
        <v>11978.4</v>
      </c>
      <c r="G329" s="30">
        <v>11978.4</v>
      </c>
    </row>
    <row r="330" spans="1:7" ht="43.5" thickBot="1">
      <c r="A330" s="8">
        <v>321</v>
      </c>
      <c r="B330" s="29" t="s">
        <v>84</v>
      </c>
      <c r="C330" s="29" t="s">
        <v>130</v>
      </c>
      <c r="D330" s="13">
        <v>200</v>
      </c>
      <c r="E330" s="13" t="s">
        <v>340</v>
      </c>
      <c r="F330" s="30">
        <v>2371.6</v>
      </c>
      <c r="G330" s="30">
        <v>2371.6</v>
      </c>
    </row>
    <row r="331" spans="1:7" ht="15.75" thickBot="1">
      <c r="A331" s="13">
        <v>322</v>
      </c>
      <c r="B331" s="29" t="s">
        <v>84</v>
      </c>
      <c r="C331" s="29" t="s">
        <v>130</v>
      </c>
      <c r="D331" s="13">
        <v>800</v>
      </c>
      <c r="E331" s="13" t="s">
        <v>343</v>
      </c>
      <c r="F331" s="30">
        <v>10</v>
      </c>
      <c r="G331" s="30">
        <v>10</v>
      </c>
    </row>
    <row r="332" spans="1:7" ht="186.75" customHeight="1" thickBot="1">
      <c r="A332" s="8">
        <v>323</v>
      </c>
      <c r="B332" s="29" t="s">
        <v>84</v>
      </c>
      <c r="C332" s="29" t="s">
        <v>303</v>
      </c>
      <c r="D332" s="13"/>
      <c r="E332" s="46" t="s">
        <v>325</v>
      </c>
      <c r="F332" s="35">
        <f>SUM(F333)</f>
        <v>41.8</v>
      </c>
      <c r="G332" s="35">
        <f>SUM(G333)</f>
        <v>41.8</v>
      </c>
    </row>
    <row r="333" spans="1:7" ht="98.25" customHeight="1" thickBot="1">
      <c r="A333" s="13">
        <v>324</v>
      </c>
      <c r="B333" s="29" t="s">
        <v>84</v>
      </c>
      <c r="C333" s="29" t="s">
        <v>303</v>
      </c>
      <c r="D333" s="13">
        <v>100</v>
      </c>
      <c r="E333" s="13" t="s">
        <v>341</v>
      </c>
      <c r="F333" s="35">
        <v>41.8</v>
      </c>
      <c r="G333" s="35">
        <v>41.8</v>
      </c>
    </row>
    <row r="334" spans="1:7" ht="18.75" customHeight="1" thickBot="1">
      <c r="A334" s="8">
        <v>325</v>
      </c>
      <c r="B334" s="29" t="s">
        <v>84</v>
      </c>
      <c r="C334" s="29" t="s">
        <v>91</v>
      </c>
      <c r="D334" s="13"/>
      <c r="E334" s="13" t="s">
        <v>319</v>
      </c>
      <c r="F334" s="30">
        <f>SUM(F335)</f>
        <v>2651.66</v>
      </c>
      <c r="G334" s="30">
        <f>SUM(G335)</f>
        <v>2651.66</v>
      </c>
    </row>
    <row r="335" spans="1:7" ht="43.5" thickBot="1">
      <c r="A335" s="13">
        <v>326</v>
      </c>
      <c r="B335" s="29" t="s">
        <v>84</v>
      </c>
      <c r="C335" s="29" t="s">
        <v>93</v>
      </c>
      <c r="D335" s="13"/>
      <c r="E335" s="31" t="s">
        <v>98</v>
      </c>
      <c r="F335" s="30">
        <f>SUM(F336)</f>
        <v>2651.66</v>
      </c>
      <c r="G335" s="30">
        <f>SUM(G336)</f>
        <v>2651.66</v>
      </c>
    </row>
    <row r="336" spans="1:7" ht="91.5" customHeight="1" thickBot="1">
      <c r="A336" s="8">
        <v>327</v>
      </c>
      <c r="B336" s="29" t="s">
        <v>84</v>
      </c>
      <c r="C336" s="29" t="s">
        <v>93</v>
      </c>
      <c r="D336" s="13">
        <v>100</v>
      </c>
      <c r="E336" s="49" t="s">
        <v>341</v>
      </c>
      <c r="F336" s="30">
        <v>2651.66</v>
      </c>
      <c r="G336" s="30">
        <v>2651.66</v>
      </c>
    </row>
    <row r="337" spans="1:7" ht="14.25" customHeight="1" thickBot="1">
      <c r="A337" s="13">
        <v>328</v>
      </c>
      <c r="B337" s="32" t="s">
        <v>85</v>
      </c>
      <c r="C337" s="32"/>
      <c r="D337" s="40"/>
      <c r="E337" s="40" t="s">
        <v>18</v>
      </c>
      <c r="F337" s="70">
        <f t="shared" ref="F337:G339" si="11">SUM(F338)</f>
        <v>50450</v>
      </c>
      <c r="G337" s="70">
        <f t="shared" si="11"/>
        <v>50450</v>
      </c>
    </row>
    <row r="338" spans="1:7" ht="15.75" thickBot="1">
      <c r="A338" s="8">
        <v>329</v>
      </c>
      <c r="B338" s="26" t="s">
        <v>86</v>
      </c>
      <c r="C338" s="26"/>
      <c r="D338" s="27"/>
      <c r="E338" s="27" t="s">
        <v>19</v>
      </c>
      <c r="F338" s="54">
        <f t="shared" si="11"/>
        <v>50450</v>
      </c>
      <c r="G338" s="54">
        <f t="shared" si="11"/>
        <v>50450</v>
      </c>
    </row>
    <row r="339" spans="1:7" ht="48.75" customHeight="1" thickBot="1">
      <c r="A339" s="13">
        <v>330</v>
      </c>
      <c r="B339" s="29" t="s">
        <v>86</v>
      </c>
      <c r="C339" s="29" t="s">
        <v>225</v>
      </c>
      <c r="D339" s="31"/>
      <c r="E339" s="13" t="s">
        <v>272</v>
      </c>
      <c r="F339" s="35">
        <f t="shared" si="11"/>
        <v>50450</v>
      </c>
      <c r="G339" s="35">
        <f t="shared" si="11"/>
        <v>50450</v>
      </c>
    </row>
    <row r="340" spans="1:7" ht="43.5" thickBot="1">
      <c r="A340" s="8">
        <v>331</v>
      </c>
      <c r="B340" s="29" t="s">
        <v>86</v>
      </c>
      <c r="C340" s="29" t="s">
        <v>227</v>
      </c>
      <c r="D340" s="31"/>
      <c r="E340" s="13" t="s">
        <v>293</v>
      </c>
      <c r="F340" s="35">
        <f>SUM(F341,F343,)</f>
        <v>50450</v>
      </c>
      <c r="G340" s="35">
        <f>SUM(G341,G343,)</f>
        <v>50450</v>
      </c>
    </row>
    <row r="341" spans="1:7" ht="47.25" customHeight="1" thickBot="1">
      <c r="A341" s="13">
        <v>332</v>
      </c>
      <c r="B341" s="29" t="s">
        <v>86</v>
      </c>
      <c r="C341" s="29" t="s">
        <v>228</v>
      </c>
      <c r="D341" s="31"/>
      <c r="E341" s="31" t="s">
        <v>48</v>
      </c>
      <c r="F341" s="35">
        <f>SUM(F342)</f>
        <v>14261.5</v>
      </c>
      <c r="G341" s="35">
        <f>SUM(G342)</f>
        <v>14261.5</v>
      </c>
    </row>
    <row r="342" spans="1:7" ht="48" customHeight="1" thickBot="1">
      <c r="A342" s="8">
        <v>333</v>
      </c>
      <c r="B342" s="29" t="s">
        <v>86</v>
      </c>
      <c r="C342" s="29" t="s">
        <v>228</v>
      </c>
      <c r="D342" s="13">
        <v>600</v>
      </c>
      <c r="E342" s="13" t="s">
        <v>338</v>
      </c>
      <c r="F342" s="35">
        <v>14261.5</v>
      </c>
      <c r="G342" s="35">
        <v>14261.5</v>
      </c>
    </row>
    <row r="343" spans="1:7" ht="29.25" thickBot="1">
      <c r="A343" s="13">
        <v>334</v>
      </c>
      <c r="B343" s="29" t="s">
        <v>86</v>
      </c>
      <c r="C343" s="29" t="s">
        <v>229</v>
      </c>
      <c r="D343" s="31"/>
      <c r="E343" s="31" t="s">
        <v>49</v>
      </c>
      <c r="F343" s="35">
        <f>SUM(F344)</f>
        <v>36188.5</v>
      </c>
      <c r="G343" s="35">
        <f>SUM(G344)</f>
        <v>36188.5</v>
      </c>
    </row>
    <row r="344" spans="1:7" ht="43.5" thickBot="1">
      <c r="A344" s="8">
        <v>335</v>
      </c>
      <c r="B344" s="29" t="s">
        <v>86</v>
      </c>
      <c r="C344" s="29" t="s">
        <v>229</v>
      </c>
      <c r="D344" s="13">
        <v>600</v>
      </c>
      <c r="E344" s="13" t="s">
        <v>338</v>
      </c>
      <c r="F344" s="35">
        <v>36188.5</v>
      </c>
      <c r="G344" s="35">
        <v>36188.5</v>
      </c>
    </row>
    <row r="345" spans="1:7" ht="15.75" thickBot="1">
      <c r="A345" s="13">
        <v>336</v>
      </c>
      <c r="B345" s="32" t="s">
        <v>141</v>
      </c>
      <c r="C345" s="32"/>
      <c r="D345" s="40"/>
      <c r="E345" s="40" t="s">
        <v>20</v>
      </c>
      <c r="F345" s="25">
        <f>SUM(F346,F351,F375)</f>
        <v>87556.045760000008</v>
      </c>
      <c r="G345" s="25">
        <f>SUM(G346,G351,G375)</f>
        <v>87556.045760000008</v>
      </c>
    </row>
    <row r="346" spans="1:7" ht="15.75" thickBot="1">
      <c r="A346" s="8">
        <v>337</v>
      </c>
      <c r="B346" s="26" t="s">
        <v>336</v>
      </c>
      <c r="C346" s="32"/>
      <c r="D346" s="40"/>
      <c r="E346" s="27" t="s">
        <v>337</v>
      </c>
      <c r="F346" s="28">
        <f t="shared" ref="F346:G349" si="12">SUM(F347)</f>
        <v>6417.54576</v>
      </c>
      <c r="G346" s="28">
        <f t="shared" si="12"/>
        <v>6417.54576</v>
      </c>
    </row>
    <row r="347" spans="1:7" ht="43.5" thickBot="1">
      <c r="A347" s="13">
        <v>338</v>
      </c>
      <c r="B347" s="29" t="s">
        <v>336</v>
      </c>
      <c r="C347" s="29" t="s">
        <v>95</v>
      </c>
      <c r="D347" s="31"/>
      <c r="E347" s="13" t="s">
        <v>260</v>
      </c>
      <c r="F347" s="30">
        <f t="shared" si="12"/>
        <v>6417.54576</v>
      </c>
      <c r="G347" s="30">
        <f t="shared" si="12"/>
        <v>6417.54576</v>
      </c>
    </row>
    <row r="348" spans="1:7" ht="57.75" thickBot="1">
      <c r="A348" s="8">
        <v>339</v>
      </c>
      <c r="B348" s="29" t="s">
        <v>336</v>
      </c>
      <c r="C348" s="29" t="s">
        <v>117</v>
      </c>
      <c r="D348" s="31"/>
      <c r="E348" s="13" t="s">
        <v>261</v>
      </c>
      <c r="F348" s="30">
        <f t="shared" si="12"/>
        <v>6417.54576</v>
      </c>
      <c r="G348" s="30">
        <f t="shared" si="12"/>
        <v>6417.54576</v>
      </c>
    </row>
    <row r="349" spans="1:7" ht="90.75" customHeight="1" thickBot="1">
      <c r="A349" s="13">
        <v>340</v>
      </c>
      <c r="B349" s="29" t="s">
        <v>336</v>
      </c>
      <c r="C349" s="29" t="s">
        <v>200</v>
      </c>
      <c r="D349" s="31"/>
      <c r="E349" s="37" t="s">
        <v>290</v>
      </c>
      <c r="F349" s="30">
        <f t="shared" si="12"/>
        <v>6417.54576</v>
      </c>
      <c r="G349" s="30">
        <f t="shared" si="12"/>
        <v>6417.54576</v>
      </c>
    </row>
    <row r="350" spans="1:7" ht="27.75" customHeight="1" thickBot="1">
      <c r="A350" s="8">
        <v>341</v>
      </c>
      <c r="B350" s="29" t="s">
        <v>336</v>
      </c>
      <c r="C350" s="29" t="s">
        <v>200</v>
      </c>
      <c r="D350" s="13">
        <v>300</v>
      </c>
      <c r="E350" s="13" t="s">
        <v>342</v>
      </c>
      <c r="F350" s="30">
        <v>6417.54576</v>
      </c>
      <c r="G350" s="30">
        <v>6417.54576</v>
      </c>
    </row>
    <row r="351" spans="1:7" ht="21" customHeight="1" thickBot="1">
      <c r="A351" s="13">
        <v>342</v>
      </c>
      <c r="B351" s="26" t="s">
        <v>87</v>
      </c>
      <c r="C351" s="26"/>
      <c r="D351" s="27"/>
      <c r="E351" s="27" t="s">
        <v>21</v>
      </c>
      <c r="F351" s="28">
        <f>SUM(F352,F372)</f>
        <v>77240.158250000008</v>
      </c>
      <c r="G351" s="28">
        <f>SUM(G352,G372)</f>
        <v>77240.158250000008</v>
      </c>
    </row>
    <row r="352" spans="1:7" ht="49.5" customHeight="1" thickBot="1">
      <c r="A352" s="8">
        <v>343</v>
      </c>
      <c r="B352" s="29">
        <v>1003</v>
      </c>
      <c r="C352" s="29" t="s">
        <v>95</v>
      </c>
      <c r="D352" s="31"/>
      <c r="E352" s="13" t="s">
        <v>260</v>
      </c>
      <c r="F352" s="30">
        <f>SUM(F353,F363,F366,F369)</f>
        <v>77040.158250000008</v>
      </c>
      <c r="G352" s="30">
        <f>SUM(G353,G363,G366,G369)</f>
        <v>77040.158250000008</v>
      </c>
    </row>
    <row r="353" spans="1:7" ht="63.75" customHeight="1" thickBot="1">
      <c r="A353" s="13">
        <v>344</v>
      </c>
      <c r="B353" s="29" t="s">
        <v>87</v>
      </c>
      <c r="C353" s="29" t="s">
        <v>117</v>
      </c>
      <c r="D353" s="31"/>
      <c r="E353" s="13" t="s">
        <v>261</v>
      </c>
      <c r="F353" s="35">
        <f>SUM(F354,F357,F360)</f>
        <v>73930.958250000011</v>
      </c>
      <c r="G353" s="35">
        <f>SUM(G354,G357,G360)</f>
        <v>73930.958250000011</v>
      </c>
    </row>
    <row r="354" spans="1:7" ht="79.5" customHeight="1" thickBot="1">
      <c r="A354" s="8">
        <v>345</v>
      </c>
      <c r="B354" s="29" t="s">
        <v>87</v>
      </c>
      <c r="C354" s="29" t="s">
        <v>118</v>
      </c>
      <c r="D354" s="31"/>
      <c r="E354" s="31" t="s">
        <v>51</v>
      </c>
      <c r="F354" s="35">
        <f>SUM(F355,F356)</f>
        <v>2251.1</v>
      </c>
      <c r="G354" s="35">
        <f>SUM(G355,G356)</f>
        <v>2251.1</v>
      </c>
    </row>
    <row r="355" spans="1:7" ht="47.25" customHeight="1" thickBot="1">
      <c r="A355" s="13">
        <v>346</v>
      </c>
      <c r="B355" s="29" t="s">
        <v>87</v>
      </c>
      <c r="C355" s="29" t="s">
        <v>118</v>
      </c>
      <c r="D355" s="13">
        <v>200</v>
      </c>
      <c r="E355" s="13" t="s">
        <v>340</v>
      </c>
      <c r="F355" s="35">
        <v>25</v>
      </c>
      <c r="G355" s="35">
        <v>25</v>
      </c>
    </row>
    <row r="356" spans="1:7" ht="31.5" customHeight="1" thickBot="1">
      <c r="A356" s="8">
        <v>347</v>
      </c>
      <c r="B356" s="29" t="s">
        <v>87</v>
      </c>
      <c r="C356" s="29" t="s">
        <v>118</v>
      </c>
      <c r="D356" s="13">
        <v>300</v>
      </c>
      <c r="E356" s="13" t="s">
        <v>342</v>
      </c>
      <c r="F356" s="35">
        <v>2226.1</v>
      </c>
      <c r="G356" s="35">
        <v>2226.1</v>
      </c>
    </row>
    <row r="357" spans="1:7" ht="94.5" customHeight="1" thickBot="1">
      <c r="A357" s="13">
        <v>348</v>
      </c>
      <c r="B357" s="29" t="s">
        <v>87</v>
      </c>
      <c r="C357" s="29" t="s">
        <v>119</v>
      </c>
      <c r="D357" s="13"/>
      <c r="E357" s="31" t="s">
        <v>52</v>
      </c>
      <c r="F357" s="35">
        <f>SUM(F358,F359)</f>
        <v>65800.558250000002</v>
      </c>
      <c r="G357" s="35">
        <f>SUM(G358,G359)</f>
        <v>65800.558250000002</v>
      </c>
    </row>
    <row r="358" spans="1:7" ht="44.25" customHeight="1" thickBot="1">
      <c r="A358" s="8">
        <v>349</v>
      </c>
      <c r="B358" s="29" t="s">
        <v>87</v>
      </c>
      <c r="C358" s="29" t="s">
        <v>119</v>
      </c>
      <c r="D358" s="13">
        <v>200</v>
      </c>
      <c r="E358" s="13" t="s">
        <v>340</v>
      </c>
      <c r="F358" s="35">
        <v>900</v>
      </c>
      <c r="G358" s="35">
        <v>900</v>
      </c>
    </row>
    <row r="359" spans="1:7" ht="28.5" customHeight="1" thickBot="1">
      <c r="A359" s="13">
        <v>350</v>
      </c>
      <c r="B359" s="29" t="s">
        <v>87</v>
      </c>
      <c r="C359" s="29" t="s">
        <v>119</v>
      </c>
      <c r="D359" s="13">
        <v>300</v>
      </c>
      <c r="E359" s="13" t="s">
        <v>342</v>
      </c>
      <c r="F359" s="35">
        <v>64900.558250000002</v>
      </c>
      <c r="G359" s="35">
        <v>64900.558250000002</v>
      </c>
    </row>
    <row r="360" spans="1:7" ht="75.75" customHeight="1" thickBot="1">
      <c r="A360" s="8">
        <v>351</v>
      </c>
      <c r="B360" s="29" t="s">
        <v>87</v>
      </c>
      <c r="C360" s="29" t="s">
        <v>120</v>
      </c>
      <c r="D360" s="31"/>
      <c r="E360" s="53" t="s">
        <v>327</v>
      </c>
      <c r="F360" s="73">
        <f>SUM(F361,F362)</f>
        <v>5879.3</v>
      </c>
      <c r="G360" s="73">
        <f>SUM(G361,G362)</f>
        <v>5879.3</v>
      </c>
    </row>
    <row r="361" spans="1:7" ht="46.5" customHeight="1" thickBot="1">
      <c r="A361" s="13">
        <v>352</v>
      </c>
      <c r="B361" s="29" t="s">
        <v>87</v>
      </c>
      <c r="C361" s="29" t="s">
        <v>120</v>
      </c>
      <c r="D361" s="13">
        <v>200</v>
      </c>
      <c r="E361" s="13" t="s">
        <v>340</v>
      </c>
      <c r="F361" s="73">
        <v>69</v>
      </c>
      <c r="G361" s="73">
        <v>69</v>
      </c>
    </row>
    <row r="362" spans="1:7" ht="32.25" customHeight="1" thickBot="1">
      <c r="A362" s="8">
        <v>353</v>
      </c>
      <c r="B362" s="29" t="s">
        <v>87</v>
      </c>
      <c r="C362" s="29" t="s">
        <v>120</v>
      </c>
      <c r="D362" s="13">
        <v>300</v>
      </c>
      <c r="E362" s="13" t="s">
        <v>342</v>
      </c>
      <c r="F362" s="73">
        <v>5810.3</v>
      </c>
      <c r="G362" s="73">
        <v>5810.3</v>
      </c>
    </row>
    <row r="363" spans="1:7" ht="43.5" thickBot="1">
      <c r="A363" s="13">
        <v>354</v>
      </c>
      <c r="B363" s="29" t="s">
        <v>87</v>
      </c>
      <c r="C363" s="29" t="s">
        <v>115</v>
      </c>
      <c r="D363" s="13"/>
      <c r="E363" s="8" t="s">
        <v>314</v>
      </c>
      <c r="F363" s="30">
        <f>SUM(F364)</f>
        <v>1200</v>
      </c>
      <c r="G363" s="30">
        <f>SUM(G364)</f>
        <v>1200</v>
      </c>
    </row>
    <row r="364" spans="1:7" ht="36.75" customHeight="1" thickBot="1">
      <c r="A364" s="8">
        <v>355</v>
      </c>
      <c r="B364" s="29" t="s">
        <v>87</v>
      </c>
      <c r="C364" s="29" t="s">
        <v>333</v>
      </c>
      <c r="D364" s="13"/>
      <c r="E364" s="14" t="s">
        <v>315</v>
      </c>
      <c r="F364" s="30">
        <f>SUM(F365)</f>
        <v>1200</v>
      </c>
      <c r="G364" s="30">
        <f>SUM(G365)</f>
        <v>1200</v>
      </c>
    </row>
    <row r="365" spans="1:7" ht="29.25" thickBot="1">
      <c r="A365" s="13">
        <v>356</v>
      </c>
      <c r="B365" s="29" t="s">
        <v>87</v>
      </c>
      <c r="C365" s="29" t="s">
        <v>333</v>
      </c>
      <c r="D365" s="13">
        <v>300</v>
      </c>
      <c r="E365" s="13" t="s">
        <v>342</v>
      </c>
      <c r="F365" s="30">
        <v>1200</v>
      </c>
      <c r="G365" s="30">
        <v>1200</v>
      </c>
    </row>
    <row r="366" spans="1:7" ht="57.75" thickBot="1">
      <c r="A366" s="8">
        <v>357</v>
      </c>
      <c r="B366" s="29" t="s">
        <v>87</v>
      </c>
      <c r="C366" s="29" t="s">
        <v>116</v>
      </c>
      <c r="D366" s="31"/>
      <c r="E366" s="76" t="s">
        <v>280</v>
      </c>
      <c r="F366" s="35">
        <f>SUM(F367)</f>
        <v>837</v>
      </c>
      <c r="G366" s="35">
        <f>SUM(G367)</f>
        <v>837</v>
      </c>
    </row>
    <row r="367" spans="1:7" ht="43.5" thickBot="1">
      <c r="A367" s="13">
        <v>358</v>
      </c>
      <c r="B367" s="29">
        <v>1003</v>
      </c>
      <c r="C367" s="29" t="s">
        <v>334</v>
      </c>
      <c r="D367" s="13"/>
      <c r="E367" s="31" t="s">
        <v>50</v>
      </c>
      <c r="F367" s="35">
        <f>SUM(F368)</f>
        <v>837</v>
      </c>
      <c r="G367" s="35">
        <f>SUM(G368)</f>
        <v>837</v>
      </c>
    </row>
    <row r="368" spans="1:7" ht="30" customHeight="1" thickBot="1">
      <c r="A368" s="8">
        <v>359</v>
      </c>
      <c r="B368" s="29">
        <v>1003</v>
      </c>
      <c r="C368" s="29" t="s">
        <v>334</v>
      </c>
      <c r="D368" s="13">
        <v>300</v>
      </c>
      <c r="E368" s="13" t="s">
        <v>342</v>
      </c>
      <c r="F368" s="35">
        <v>837</v>
      </c>
      <c r="G368" s="35">
        <v>837</v>
      </c>
    </row>
    <row r="369" spans="1:7" ht="76.5" customHeight="1" thickBot="1">
      <c r="A369" s="13">
        <v>360</v>
      </c>
      <c r="B369" s="29" t="s">
        <v>87</v>
      </c>
      <c r="C369" s="29" t="s">
        <v>230</v>
      </c>
      <c r="D369" s="13"/>
      <c r="E369" s="47" t="s">
        <v>294</v>
      </c>
      <c r="F369" s="35">
        <f>SUM(F370)</f>
        <v>1072.2</v>
      </c>
      <c r="G369" s="35">
        <f>SUM(G370)</f>
        <v>1072.2</v>
      </c>
    </row>
    <row r="370" spans="1:7" s="92" customFormat="1" ht="48.75" customHeight="1" thickBot="1">
      <c r="A370" s="98">
        <v>361</v>
      </c>
      <c r="B370" s="94" t="s">
        <v>87</v>
      </c>
      <c r="C370" s="94" t="s">
        <v>416</v>
      </c>
      <c r="D370" s="49"/>
      <c r="E370" s="100" t="s">
        <v>328</v>
      </c>
      <c r="F370" s="35">
        <f>SUM(F371)</f>
        <v>1072.2</v>
      </c>
      <c r="G370" s="35">
        <f>SUM(G371)</f>
        <v>1072.2</v>
      </c>
    </row>
    <row r="371" spans="1:7" ht="29.25" thickBot="1">
      <c r="A371" s="13">
        <v>362</v>
      </c>
      <c r="B371" s="29" t="s">
        <v>87</v>
      </c>
      <c r="C371" s="29" t="s">
        <v>416</v>
      </c>
      <c r="D371" s="13">
        <v>300</v>
      </c>
      <c r="E371" s="13" t="s">
        <v>342</v>
      </c>
      <c r="F371" s="35">
        <v>1072.2</v>
      </c>
      <c r="G371" s="35">
        <v>1072.2</v>
      </c>
    </row>
    <row r="372" spans="1:7" ht="19.5" customHeight="1" thickBot="1">
      <c r="A372" s="8">
        <v>363</v>
      </c>
      <c r="B372" s="29" t="s">
        <v>87</v>
      </c>
      <c r="C372" s="29" t="s">
        <v>91</v>
      </c>
      <c r="D372" s="13"/>
      <c r="E372" s="13" t="s">
        <v>319</v>
      </c>
      <c r="F372" s="30">
        <f>SUM(F373)</f>
        <v>200</v>
      </c>
      <c r="G372" s="30">
        <f>SUM(G373)</f>
        <v>200</v>
      </c>
    </row>
    <row r="373" spans="1:7" ht="29.25" thickBot="1">
      <c r="A373" s="13">
        <v>364</v>
      </c>
      <c r="B373" s="29">
        <v>1003</v>
      </c>
      <c r="C373" s="29" t="s">
        <v>100</v>
      </c>
      <c r="D373" s="13"/>
      <c r="E373" s="31" t="s">
        <v>3</v>
      </c>
      <c r="F373" s="30">
        <f>SUM(F374)</f>
        <v>200</v>
      </c>
      <c r="G373" s="30">
        <f>SUM(G374)</f>
        <v>200</v>
      </c>
    </row>
    <row r="374" spans="1:7" ht="34.5" customHeight="1" thickBot="1">
      <c r="A374" s="8">
        <v>365</v>
      </c>
      <c r="B374" s="29">
        <v>1003</v>
      </c>
      <c r="C374" s="29" t="s">
        <v>100</v>
      </c>
      <c r="D374" s="13">
        <v>300</v>
      </c>
      <c r="E374" s="13" t="s">
        <v>342</v>
      </c>
      <c r="F374" s="30">
        <v>200</v>
      </c>
      <c r="G374" s="30">
        <v>200</v>
      </c>
    </row>
    <row r="375" spans="1:7" ht="28.5" customHeight="1" thickBot="1">
      <c r="A375" s="13">
        <v>366</v>
      </c>
      <c r="B375" s="26" t="s">
        <v>89</v>
      </c>
      <c r="C375" s="32"/>
      <c r="D375" s="27"/>
      <c r="E375" s="27" t="s">
        <v>53</v>
      </c>
      <c r="F375" s="28">
        <f>SUM(F376)</f>
        <v>3898.3417499999996</v>
      </c>
      <c r="G375" s="28">
        <f>SUM(G376)</f>
        <v>3898.3417499999996</v>
      </c>
    </row>
    <row r="376" spans="1:7" ht="44.25" customHeight="1" thickBot="1">
      <c r="A376" s="8">
        <v>367</v>
      </c>
      <c r="B376" s="29">
        <v>1006</v>
      </c>
      <c r="C376" s="29" t="s">
        <v>95</v>
      </c>
      <c r="D376" s="31"/>
      <c r="E376" s="13" t="s">
        <v>260</v>
      </c>
      <c r="F376" s="30">
        <f>SUM(F377,F389,F392,F395)</f>
        <v>3898.3417499999996</v>
      </c>
      <c r="G376" s="30">
        <f>SUM(G377,G389,G392,G395)</f>
        <v>3898.3417499999996</v>
      </c>
    </row>
    <row r="377" spans="1:7" ht="57.75" thickBot="1">
      <c r="A377" s="13">
        <v>368</v>
      </c>
      <c r="B377" s="29">
        <v>1006</v>
      </c>
      <c r="C377" s="29" t="s">
        <v>117</v>
      </c>
      <c r="D377" s="31"/>
      <c r="E377" s="13" t="s">
        <v>261</v>
      </c>
      <c r="F377" s="35">
        <f>SUM(F378,F380,F382,F384,F386)</f>
        <v>3788.3417499999996</v>
      </c>
      <c r="G377" s="35">
        <f>SUM(G378,G380,G382,G384,G386)</f>
        <v>3788.3417499999996</v>
      </c>
    </row>
    <row r="378" spans="1:7" ht="72" customHeight="1" thickBot="1">
      <c r="A378" s="8">
        <v>369</v>
      </c>
      <c r="B378" s="29">
        <v>1006</v>
      </c>
      <c r="C378" s="29" t="s">
        <v>161</v>
      </c>
      <c r="D378" s="31"/>
      <c r="E378" s="31" t="s">
        <v>194</v>
      </c>
      <c r="F378" s="35">
        <f>SUM(F379)</f>
        <v>150</v>
      </c>
      <c r="G378" s="35">
        <f>SUM(G379)</f>
        <v>150</v>
      </c>
    </row>
    <row r="379" spans="1:7" ht="43.5" thickBot="1">
      <c r="A379" s="13">
        <v>370</v>
      </c>
      <c r="B379" s="29">
        <v>1006</v>
      </c>
      <c r="C379" s="29" t="s">
        <v>161</v>
      </c>
      <c r="D379" s="13">
        <v>200</v>
      </c>
      <c r="E379" s="13" t="s">
        <v>340</v>
      </c>
      <c r="F379" s="35">
        <v>150</v>
      </c>
      <c r="G379" s="35">
        <v>150</v>
      </c>
    </row>
    <row r="380" spans="1:7" ht="30.75" customHeight="1" thickBot="1">
      <c r="A380" s="8">
        <v>371</v>
      </c>
      <c r="B380" s="29">
        <v>1006</v>
      </c>
      <c r="C380" s="29" t="s">
        <v>162</v>
      </c>
      <c r="D380" s="31"/>
      <c r="E380" s="48" t="s">
        <v>195</v>
      </c>
      <c r="F380" s="35">
        <f>SUM(F381)</f>
        <v>190</v>
      </c>
      <c r="G380" s="35">
        <f>SUM(G381)</f>
        <v>190</v>
      </c>
    </row>
    <row r="381" spans="1:7" ht="43.5" thickBot="1">
      <c r="A381" s="13">
        <v>372</v>
      </c>
      <c r="B381" s="29">
        <v>1006</v>
      </c>
      <c r="C381" s="29" t="s">
        <v>162</v>
      </c>
      <c r="D381" s="13">
        <v>200</v>
      </c>
      <c r="E381" s="13" t="s">
        <v>340</v>
      </c>
      <c r="F381" s="35">
        <v>190</v>
      </c>
      <c r="G381" s="35">
        <v>190</v>
      </c>
    </row>
    <row r="382" spans="1:7" ht="43.5" thickBot="1">
      <c r="A382" s="8">
        <v>373</v>
      </c>
      <c r="B382" s="29" t="s">
        <v>89</v>
      </c>
      <c r="C382" s="29" t="s">
        <v>163</v>
      </c>
      <c r="D382" s="13"/>
      <c r="E382" s="31" t="s">
        <v>196</v>
      </c>
      <c r="F382" s="35">
        <f>SUM(F383)</f>
        <v>490.8</v>
      </c>
      <c r="G382" s="35">
        <f>SUM(G383)</f>
        <v>490.8</v>
      </c>
    </row>
    <row r="383" spans="1:7" ht="43.5" thickBot="1">
      <c r="A383" s="13">
        <v>374</v>
      </c>
      <c r="B383" s="29" t="s">
        <v>89</v>
      </c>
      <c r="C383" s="29" t="s">
        <v>163</v>
      </c>
      <c r="D383" s="13">
        <v>200</v>
      </c>
      <c r="E383" s="13" t="s">
        <v>340</v>
      </c>
      <c r="F383" s="35">
        <v>490.8</v>
      </c>
      <c r="G383" s="35">
        <v>490.8</v>
      </c>
    </row>
    <row r="384" spans="1:7" ht="33.75" customHeight="1" thickBot="1">
      <c r="A384" s="8">
        <v>375</v>
      </c>
      <c r="B384" s="29" t="s">
        <v>89</v>
      </c>
      <c r="C384" s="29" t="s">
        <v>118</v>
      </c>
      <c r="D384" s="13"/>
      <c r="E384" s="31" t="s">
        <v>51</v>
      </c>
      <c r="F384" s="35">
        <f>SUM(F385)</f>
        <v>70</v>
      </c>
      <c r="G384" s="35">
        <f>SUM(G385)</f>
        <v>70</v>
      </c>
    </row>
    <row r="385" spans="1:7" ht="45.75" customHeight="1" thickBot="1">
      <c r="A385" s="13">
        <v>376</v>
      </c>
      <c r="B385" s="29" t="s">
        <v>89</v>
      </c>
      <c r="C385" s="29" t="s">
        <v>118</v>
      </c>
      <c r="D385" s="13">
        <v>200</v>
      </c>
      <c r="E385" s="13" t="s">
        <v>340</v>
      </c>
      <c r="F385" s="35">
        <v>70</v>
      </c>
      <c r="G385" s="35">
        <v>70</v>
      </c>
    </row>
    <row r="386" spans="1:7" ht="43.5" thickBot="1">
      <c r="A386" s="8">
        <v>377</v>
      </c>
      <c r="B386" s="29" t="s">
        <v>89</v>
      </c>
      <c r="C386" s="29" t="s">
        <v>137</v>
      </c>
      <c r="D386" s="13"/>
      <c r="E386" s="31" t="s">
        <v>98</v>
      </c>
      <c r="F386" s="35">
        <f>SUM(F387,F388)</f>
        <v>2887.5417499999999</v>
      </c>
      <c r="G386" s="35">
        <f>SUM(G387,G388)</f>
        <v>2887.5417499999999</v>
      </c>
    </row>
    <row r="387" spans="1:7" ht="99.75" customHeight="1" thickBot="1">
      <c r="A387" s="13">
        <v>378</v>
      </c>
      <c r="B387" s="29" t="s">
        <v>89</v>
      </c>
      <c r="C387" s="29" t="s">
        <v>137</v>
      </c>
      <c r="D387" s="13">
        <v>100</v>
      </c>
      <c r="E387" s="13" t="s">
        <v>341</v>
      </c>
      <c r="F387" s="35">
        <v>2087.5417499999999</v>
      </c>
      <c r="G387" s="35">
        <v>2087.5417499999999</v>
      </c>
    </row>
    <row r="388" spans="1:7" ht="45.75" customHeight="1" thickBot="1">
      <c r="A388" s="8">
        <v>379</v>
      </c>
      <c r="B388" s="29" t="s">
        <v>89</v>
      </c>
      <c r="C388" s="29" t="s">
        <v>137</v>
      </c>
      <c r="D388" s="13">
        <v>200</v>
      </c>
      <c r="E388" s="13" t="s">
        <v>340</v>
      </c>
      <c r="F388" s="35">
        <v>800</v>
      </c>
      <c r="G388" s="35">
        <v>800</v>
      </c>
    </row>
    <row r="389" spans="1:7" ht="43.5" thickBot="1">
      <c r="A389" s="13">
        <v>380</v>
      </c>
      <c r="B389" s="29">
        <v>1006</v>
      </c>
      <c r="C389" s="29" t="s">
        <v>138</v>
      </c>
      <c r="D389" s="31"/>
      <c r="E389" s="13" t="s">
        <v>281</v>
      </c>
      <c r="F389" s="30">
        <f>SUM(F390)</f>
        <v>80</v>
      </c>
      <c r="G389" s="30">
        <f>SUM(G390)</f>
        <v>80</v>
      </c>
    </row>
    <row r="390" spans="1:7" ht="63.75" customHeight="1" thickBot="1">
      <c r="A390" s="8">
        <v>381</v>
      </c>
      <c r="B390" s="29" t="s">
        <v>89</v>
      </c>
      <c r="C390" s="29" t="s">
        <v>253</v>
      </c>
      <c r="D390" s="13"/>
      <c r="E390" s="31" t="s">
        <v>54</v>
      </c>
      <c r="F390" s="30">
        <f>SUM(F391)</f>
        <v>80</v>
      </c>
      <c r="G390" s="30">
        <f>SUM(G391)</f>
        <v>80</v>
      </c>
    </row>
    <row r="391" spans="1:7" ht="49.5" customHeight="1" thickBot="1">
      <c r="A391" s="13">
        <v>382</v>
      </c>
      <c r="B391" s="29">
        <v>1006</v>
      </c>
      <c r="C391" s="29" t="s">
        <v>253</v>
      </c>
      <c r="D391" s="13">
        <v>200</v>
      </c>
      <c r="E391" s="13" t="s">
        <v>340</v>
      </c>
      <c r="F391" s="30">
        <v>80</v>
      </c>
      <c r="G391" s="30">
        <v>80</v>
      </c>
    </row>
    <row r="392" spans="1:7" ht="65.25" customHeight="1" thickBot="1">
      <c r="A392" s="8">
        <v>383</v>
      </c>
      <c r="B392" s="29">
        <v>1006</v>
      </c>
      <c r="C392" s="29" t="s">
        <v>139</v>
      </c>
      <c r="D392" s="31"/>
      <c r="E392" s="13" t="s">
        <v>282</v>
      </c>
      <c r="F392" s="30">
        <f>SUM(F393)</f>
        <v>10</v>
      </c>
      <c r="G392" s="30">
        <f>SUM(G393)</f>
        <v>10</v>
      </c>
    </row>
    <row r="393" spans="1:7" ht="82.5" customHeight="1" thickBot="1">
      <c r="A393" s="13">
        <v>384</v>
      </c>
      <c r="B393" s="29" t="s">
        <v>89</v>
      </c>
      <c r="C393" s="29" t="s">
        <v>254</v>
      </c>
      <c r="D393" s="13"/>
      <c r="E393" s="31" t="s">
        <v>329</v>
      </c>
      <c r="F393" s="30">
        <f>SUM(F394)</f>
        <v>10</v>
      </c>
      <c r="G393" s="30">
        <f>SUM(G394)</f>
        <v>10</v>
      </c>
    </row>
    <row r="394" spans="1:7" ht="43.5" thickBot="1">
      <c r="A394" s="8">
        <v>385</v>
      </c>
      <c r="B394" s="29">
        <v>1006</v>
      </c>
      <c r="C394" s="29" t="s">
        <v>254</v>
      </c>
      <c r="D394" s="13">
        <v>200</v>
      </c>
      <c r="E394" s="13" t="s">
        <v>340</v>
      </c>
      <c r="F394" s="30">
        <v>10</v>
      </c>
      <c r="G394" s="30">
        <v>10</v>
      </c>
    </row>
    <row r="395" spans="1:7" ht="43.5" thickBot="1">
      <c r="A395" s="13">
        <v>386</v>
      </c>
      <c r="B395" s="29">
        <v>1006</v>
      </c>
      <c r="C395" s="29" t="s">
        <v>140</v>
      </c>
      <c r="D395" s="31"/>
      <c r="E395" s="13" t="s">
        <v>283</v>
      </c>
      <c r="F395" s="30">
        <f>SUM(F396)</f>
        <v>20</v>
      </c>
      <c r="G395" s="30">
        <f>SUM(G396)</f>
        <v>20</v>
      </c>
    </row>
    <row r="396" spans="1:7" ht="43.5" thickBot="1">
      <c r="A396" s="8">
        <v>387</v>
      </c>
      <c r="B396" s="29">
        <v>1006</v>
      </c>
      <c r="C396" s="29" t="s">
        <v>330</v>
      </c>
      <c r="D396" s="13"/>
      <c r="E396" s="31" t="s">
        <v>55</v>
      </c>
      <c r="F396" s="30">
        <f>SUM(F397)</f>
        <v>20</v>
      </c>
      <c r="G396" s="30">
        <f>SUM(G397)</f>
        <v>20</v>
      </c>
    </row>
    <row r="397" spans="1:7" ht="43.5" thickBot="1">
      <c r="A397" s="13">
        <v>388</v>
      </c>
      <c r="B397" s="29">
        <v>1006</v>
      </c>
      <c r="C397" s="29" t="s">
        <v>330</v>
      </c>
      <c r="D397" s="13">
        <v>200</v>
      </c>
      <c r="E397" s="13" t="s">
        <v>340</v>
      </c>
      <c r="F397" s="30">
        <v>20</v>
      </c>
      <c r="G397" s="30">
        <v>20</v>
      </c>
    </row>
    <row r="398" spans="1:7" ht="15" customHeight="1" thickBot="1">
      <c r="A398" s="8">
        <v>389</v>
      </c>
      <c r="B398" s="32" t="s">
        <v>142</v>
      </c>
      <c r="C398" s="32"/>
      <c r="D398" s="40"/>
      <c r="E398" s="40" t="s">
        <v>22</v>
      </c>
      <c r="F398" s="70">
        <f>SUM(F399)</f>
        <v>6427</v>
      </c>
      <c r="G398" s="70">
        <f>SUM(G399)</f>
        <v>6427</v>
      </c>
    </row>
    <row r="399" spans="1:7" ht="18.75" customHeight="1" thickBot="1">
      <c r="A399" s="13">
        <v>390</v>
      </c>
      <c r="B399" s="26" t="s">
        <v>179</v>
      </c>
      <c r="C399" s="26"/>
      <c r="D399" s="27"/>
      <c r="E399" s="27" t="s">
        <v>180</v>
      </c>
      <c r="F399" s="54">
        <f>SUM(F400)</f>
        <v>6427</v>
      </c>
      <c r="G399" s="54">
        <f>SUM(G400)</f>
        <v>6427</v>
      </c>
    </row>
    <row r="400" spans="1:7" ht="46.5" customHeight="1" thickBot="1">
      <c r="A400" s="8">
        <v>391</v>
      </c>
      <c r="B400" s="29" t="s">
        <v>179</v>
      </c>
      <c r="C400" s="29" t="s">
        <v>95</v>
      </c>
      <c r="D400" s="31"/>
      <c r="E400" s="13" t="s">
        <v>260</v>
      </c>
      <c r="F400" s="35">
        <f>SUM(F401,F414)</f>
        <v>6427</v>
      </c>
      <c r="G400" s="35">
        <f>SUM(G401,G414)</f>
        <v>6427</v>
      </c>
    </row>
    <row r="401" spans="1:7" ht="62.25" customHeight="1" thickBot="1">
      <c r="A401" s="13">
        <v>392</v>
      </c>
      <c r="B401" s="29" t="s">
        <v>179</v>
      </c>
      <c r="C401" s="29" t="s">
        <v>114</v>
      </c>
      <c r="D401" s="31"/>
      <c r="E401" s="13" t="s">
        <v>287</v>
      </c>
      <c r="F401" s="35">
        <f>SUM(F402,F405,F408,F412,F410)</f>
        <v>1277</v>
      </c>
      <c r="G401" s="35">
        <f>SUM(G402,G405,G408,G412,G410)</f>
        <v>1277</v>
      </c>
    </row>
    <row r="402" spans="1:7" ht="63" customHeight="1" thickBot="1">
      <c r="A402" s="8">
        <v>393</v>
      </c>
      <c r="B402" s="29" t="s">
        <v>179</v>
      </c>
      <c r="C402" s="29" t="s">
        <v>181</v>
      </c>
      <c r="D402" s="31"/>
      <c r="E402" s="31" t="s">
        <v>400</v>
      </c>
      <c r="F402" s="35">
        <f>SUM(F403,F404)</f>
        <v>680</v>
      </c>
      <c r="G402" s="35">
        <f>SUM(G403,G404)</f>
        <v>680</v>
      </c>
    </row>
    <row r="403" spans="1:7" ht="91.5" customHeight="1" thickBot="1">
      <c r="A403" s="13">
        <v>394</v>
      </c>
      <c r="B403" s="29" t="s">
        <v>179</v>
      </c>
      <c r="C403" s="29" t="s">
        <v>181</v>
      </c>
      <c r="D403" s="13">
        <v>100</v>
      </c>
      <c r="E403" s="13" t="s">
        <v>341</v>
      </c>
      <c r="F403" s="35">
        <v>30</v>
      </c>
      <c r="G403" s="35">
        <v>30</v>
      </c>
    </row>
    <row r="404" spans="1:7" ht="45" customHeight="1" thickBot="1">
      <c r="A404" s="8">
        <v>395</v>
      </c>
      <c r="B404" s="29" t="s">
        <v>179</v>
      </c>
      <c r="C404" s="29" t="s">
        <v>181</v>
      </c>
      <c r="D404" s="13">
        <v>200</v>
      </c>
      <c r="E404" s="13" t="s">
        <v>340</v>
      </c>
      <c r="F404" s="35">
        <v>650</v>
      </c>
      <c r="G404" s="35">
        <v>650</v>
      </c>
    </row>
    <row r="405" spans="1:7" ht="43.5" thickBot="1">
      <c r="A405" s="13">
        <v>396</v>
      </c>
      <c r="B405" s="29" t="s">
        <v>179</v>
      </c>
      <c r="C405" s="29" t="s">
        <v>182</v>
      </c>
      <c r="D405" s="13"/>
      <c r="E405" s="31" t="s">
        <v>326</v>
      </c>
      <c r="F405" s="35">
        <f>SUM(F406,F407)</f>
        <v>160.19999999999999</v>
      </c>
      <c r="G405" s="35">
        <f>SUM(G406,G407)</f>
        <v>160.19999999999999</v>
      </c>
    </row>
    <row r="406" spans="1:7" ht="59.25" customHeight="1" thickBot="1">
      <c r="A406" s="8">
        <v>397</v>
      </c>
      <c r="B406" s="29" t="s">
        <v>179</v>
      </c>
      <c r="C406" s="29" t="s">
        <v>182</v>
      </c>
      <c r="D406" s="13">
        <v>100</v>
      </c>
      <c r="E406" s="13" t="s">
        <v>341</v>
      </c>
      <c r="F406" s="35">
        <v>80</v>
      </c>
      <c r="G406" s="35">
        <v>80</v>
      </c>
    </row>
    <row r="407" spans="1:7" ht="43.5" thickBot="1">
      <c r="A407" s="13">
        <v>398</v>
      </c>
      <c r="B407" s="29" t="s">
        <v>179</v>
      </c>
      <c r="C407" s="29" t="s">
        <v>182</v>
      </c>
      <c r="D407" s="13">
        <v>200</v>
      </c>
      <c r="E407" s="13" t="s">
        <v>340</v>
      </c>
      <c r="F407" s="35">
        <v>80.2</v>
      </c>
      <c r="G407" s="35">
        <v>80.2</v>
      </c>
    </row>
    <row r="408" spans="1:7" ht="61.5" customHeight="1" thickBot="1">
      <c r="A408" s="8">
        <v>399</v>
      </c>
      <c r="B408" s="29" t="s">
        <v>179</v>
      </c>
      <c r="C408" s="29" t="s">
        <v>231</v>
      </c>
      <c r="D408" s="13"/>
      <c r="E408" s="31" t="s">
        <v>335</v>
      </c>
      <c r="F408" s="35">
        <f>SUM(F409)</f>
        <v>180</v>
      </c>
      <c r="G408" s="35">
        <f>SUM(G409)</f>
        <v>180</v>
      </c>
    </row>
    <row r="409" spans="1:7" ht="43.5" thickBot="1">
      <c r="A409" s="13">
        <v>400</v>
      </c>
      <c r="B409" s="29" t="s">
        <v>179</v>
      </c>
      <c r="C409" s="29" t="s">
        <v>231</v>
      </c>
      <c r="D409" s="13">
        <v>200</v>
      </c>
      <c r="E409" s="13" t="s">
        <v>340</v>
      </c>
      <c r="F409" s="35">
        <v>180</v>
      </c>
      <c r="G409" s="35">
        <v>180</v>
      </c>
    </row>
    <row r="410" spans="1:7" ht="61.5" customHeight="1" thickBot="1">
      <c r="A410" s="8">
        <v>401</v>
      </c>
      <c r="B410" s="38" t="s">
        <v>179</v>
      </c>
      <c r="C410" s="77" t="s">
        <v>344</v>
      </c>
      <c r="D410" s="39"/>
      <c r="E410" s="36" t="s">
        <v>417</v>
      </c>
      <c r="F410" s="73">
        <f>SUM(F411)</f>
        <v>51.8</v>
      </c>
      <c r="G410" s="73">
        <f>SUM(G411)</f>
        <v>51.8</v>
      </c>
    </row>
    <row r="411" spans="1:7" ht="43.5" thickBot="1">
      <c r="A411" s="13">
        <v>402</v>
      </c>
      <c r="B411" s="38" t="s">
        <v>179</v>
      </c>
      <c r="C411" s="77" t="s">
        <v>344</v>
      </c>
      <c r="D411" s="39">
        <v>200</v>
      </c>
      <c r="E411" s="90" t="s">
        <v>340</v>
      </c>
      <c r="F411" s="73">
        <v>51.8</v>
      </c>
      <c r="G411" s="73">
        <v>51.8</v>
      </c>
    </row>
    <row r="412" spans="1:7" ht="51" customHeight="1" thickBot="1">
      <c r="A412" s="8">
        <v>403</v>
      </c>
      <c r="B412" s="38" t="s">
        <v>179</v>
      </c>
      <c r="C412" s="78" t="s">
        <v>401</v>
      </c>
      <c r="D412" s="39"/>
      <c r="E412" s="36" t="s">
        <v>418</v>
      </c>
      <c r="F412" s="73">
        <f>SUM(F413)</f>
        <v>205</v>
      </c>
      <c r="G412" s="73">
        <f>SUM(G413)</f>
        <v>205</v>
      </c>
    </row>
    <row r="413" spans="1:7" ht="47.25" customHeight="1" thickBot="1">
      <c r="A413" s="13">
        <v>404</v>
      </c>
      <c r="B413" s="38" t="s">
        <v>179</v>
      </c>
      <c r="C413" s="78" t="s">
        <v>401</v>
      </c>
      <c r="D413" s="39">
        <v>200</v>
      </c>
      <c r="E413" s="39" t="s">
        <v>340</v>
      </c>
      <c r="F413" s="73">
        <v>205</v>
      </c>
      <c r="G413" s="73">
        <v>205</v>
      </c>
    </row>
    <row r="414" spans="1:7" s="6" customFormat="1" ht="58.5" customHeight="1" thickBot="1">
      <c r="A414" s="8">
        <v>405</v>
      </c>
      <c r="B414" s="29" t="s">
        <v>179</v>
      </c>
      <c r="C414" s="29" t="s">
        <v>143</v>
      </c>
      <c r="D414" s="13"/>
      <c r="E414" s="13" t="s">
        <v>274</v>
      </c>
      <c r="F414" s="35">
        <f>SUM(F415)</f>
        <v>5150</v>
      </c>
      <c r="G414" s="35">
        <f>SUM(G415)</f>
        <v>5150</v>
      </c>
    </row>
    <row r="415" spans="1:7" ht="33" customHeight="1" thickBot="1">
      <c r="A415" s="13">
        <v>406</v>
      </c>
      <c r="B415" s="29" t="s">
        <v>179</v>
      </c>
      <c r="C415" s="29" t="s">
        <v>312</v>
      </c>
      <c r="D415" s="13"/>
      <c r="E415" s="11" t="s">
        <v>313</v>
      </c>
      <c r="F415" s="35">
        <f>SUM(F416)</f>
        <v>5150</v>
      </c>
      <c r="G415" s="35">
        <f>SUM(G416)</f>
        <v>5150</v>
      </c>
    </row>
    <row r="416" spans="1:7" ht="43.5" thickBot="1">
      <c r="A416" s="8">
        <v>407</v>
      </c>
      <c r="B416" s="29" t="s">
        <v>179</v>
      </c>
      <c r="C416" s="29" t="s">
        <v>312</v>
      </c>
      <c r="D416" s="13">
        <v>600</v>
      </c>
      <c r="E416" s="13" t="s">
        <v>338</v>
      </c>
      <c r="F416" s="35">
        <v>5150</v>
      </c>
      <c r="G416" s="35">
        <v>5150</v>
      </c>
    </row>
    <row r="417" spans="1:7" ht="22.5" customHeight="1" thickBot="1">
      <c r="A417" s="13">
        <v>408</v>
      </c>
      <c r="B417" s="32" t="s">
        <v>158</v>
      </c>
      <c r="C417" s="32"/>
      <c r="D417" s="40"/>
      <c r="E417" s="40" t="s">
        <v>23</v>
      </c>
      <c r="F417" s="25">
        <f t="shared" ref="F417:G421" si="13">SUM(F418)</f>
        <v>807</v>
      </c>
      <c r="G417" s="25">
        <f t="shared" si="13"/>
        <v>807</v>
      </c>
    </row>
    <row r="418" spans="1:7" ht="24" customHeight="1" thickBot="1">
      <c r="A418" s="8">
        <v>409</v>
      </c>
      <c r="B418" s="26" t="s">
        <v>113</v>
      </c>
      <c r="C418" s="26"/>
      <c r="D418" s="27"/>
      <c r="E418" s="27" t="s">
        <v>24</v>
      </c>
      <c r="F418" s="28">
        <f t="shared" si="13"/>
        <v>807</v>
      </c>
      <c r="G418" s="28">
        <f t="shared" si="13"/>
        <v>807</v>
      </c>
    </row>
    <row r="419" spans="1:7" ht="43.5" thickBot="1">
      <c r="A419" s="13">
        <v>410</v>
      </c>
      <c r="B419" s="29">
        <v>1202</v>
      </c>
      <c r="C419" s="29" t="s">
        <v>95</v>
      </c>
      <c r="D419" s="31"/>
      <c r="E419" s="13" t="s">
        <v>260</v>
      </c>
      <c r="F419" s="30">
        <f t="shared" si="13"/>
        <v>807</v>
      </c>
      <c r="G419" s="30">
        <f t="shared" si="13"/>
        <v>807</v>
      </c>
    </row>
    <row r="420" spans="1:7" ht="57.75" thickBot="1">
      <c r="A420" s="8">
        <v>411</v>
      </c>
      <c r="B420" s="29">
        <v>1202</v>
      </c>
      <c r="C420" s="29" t="s">
        <v>112</v>
      </c>
      <c r="D420" s="13"/>
      <c r="E420" s="13" t="s">
        <v>402</v>
      </c>
      <c r="F420" s="30">
        <f t="shared" si="13"/>
        <v>807</v>
      </c>
      <c r="G420" s="30">
        <f t="shared" si="13"/>
        <v>807</v>
      </c>
    </row>
    <row r="421" spans="1:7" ht="57.75" thickBot="1">
      <c r="A421" s="13">
        <v>412</v>
      </c>
      <c r="B421" s="29" t="s">
        <v>113</v>
      </c>
      <c r="C421" s="29" t="s">
        <v>331</v>
      </c>
      <c r="D421" s="13"/>
      <c r="E421" s="41" t="s">
        <v>291</v>
      </c>
      <c r="F421" s="30">
        <f t="shared" si="13"/>
        <v>807</v>
      </c>
      <c r="G421" s="30">
        <f t="shared" si="13"/>
        <v>807</v>
      </c>
    </row>
    <row r="422" spans="1:7" ht="43.5" thickBot="1">
      <c r="A422" s="8">
        <v>413</v>
      </c>
      <c r="B422" s="29">
        <v>1202</v>
      </c>
      <c r="C422" s="29" t="s">
        <v>331</v>
      </c>
      <c r="D422" s="49">
        <v>200</v>
      </c>
      <c r="E422" s="13" t="s">
        <v>340</v>
      </c>
      <c r="F422" s="30">
        <v>807</v>
      </c>
      <c r="G422" s="30">
        <v>807</v>
      </c>
    </row>
    <row r="423" spans="1:7" ht="15.75" thickBot="1">
      <c r="A423" s="13">
        <v>414</v>
      </c>
      <c r="B423" s="23"/>
      <c r="C423" s="23"/>
      <c r="D423" s="24"/>
      <c r="E423" s="24" t="s">
        <v>25</v>
      </c>
      <c r="F423" s="50">
        <f>SUM(F8,F96,F103,F146,F195,F230,F243,F337,F345,F398,F417)</f>
        <v>889955.63494999998</v>
      </c>
      <c r="G423" s="50">
        <f>SUM(G8,G96,G103,G146,G195,G230,G243,G337,G345,G398,G417)</f>
        <v>888776.09120000002</v>
      </c>
    </row>
    <row r="425" spans="1:7">
      <c r="E425" s="81"/>
    </row>
    <row r="427" spans="1:7">
      <c r="E427" s="81"/>
    </row>
    <row r="429" spans="1:7">
      <c r="C429" s="79"/>
      <c r="E429" s="81"/>
      <c r="F429" s="83"/>
      <c r="G429" s="83"/>
    </row>
    <row r="431" spans="1:7">
      <c r="E431" s="84"/>
    </row>
    <row r="432" spans="1:7">
      <c r="E432" s="83"/>
    </row>
    <row r="434" spans="3:5">
      <c r="C434" s="80"/>
      <c r="E434" s="81"/>
    </row>
    <row r="436" spans="3:5">
      <c r="E436" s="84"/>
    </row>
    <row r="437" spans="3:5">
      <c r="E437" s="83"/>
    </row>
    <row r="438" spans="3:5">
      <c r="E438" s="83"/>
    </row>
    <row r="439" spans="3:5">
      <c r="E439" s="85"/>
    </row>
    <row r="440" spans="3:5">
      <c r="E440" s="81"/>
    </row>
  </sheetData>
  <mergeCells count="2">
    <mergeCell ref="E1:G1"/>
    <mergeCell ref="A3:G3"/>
  </mergeCells>
  <pageMargins left="0.70866141732283472" right="0.70866141732283472" top="0.70866141732283472" bottom="0.74803149606299213" header="0.31496062992125984" footer="0.31496062992125984"/>
  <pageSetup paperSize="9" scale="85" fitToHeight="0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USER-2786</dc:creator>
  <cp:lastModifiedBy>Азовцева НМ</cp:lastModifiedBy>
  <cp:lastPrinted>2019-12-24T12:16:54Z</cp:lastPrinted>
  <dcterms:created xsi:type="dcterms:W3CDTF">2006-09-28T05:33:49Z</dcterms:created>
  <dcterms:modified xsi:type="dcterms:W3CDTF">2020-12-13T09:43:51Z</dcterms:modified>
</cp:coreProperties>
</file>