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1" i="1"/>
  <c r="G10" s="1"/>
  <c r="G9" s="1"/>
  <c r="G8" s="1"/>
  <c r="G7" s="1"/>
  <c r="G252"/>
  <c r="G427" l="1"/>
  <c r="G423"/>
  <c r="G430"/>
  <c r="G396"/>
  <c r="G394"/>
  <c r="G392"/>
  <c r="G390"/>
  <c r="G386"/>
  <c r="G296"/>
  <c r="G298"/>
  <c r="G300"/>
  <c r="G302"/>
  <c r="G304"/>
  <c r="G259"/>
  <c r="G327"/>
  <c r="G324"/>
  <c r="G320"/>
  <c r="G330" l="1"/>
  <c r="G263"/>
  <c r="G66"/>
  <c r="G19"/>
  <c r="G21"/>
  <c r="G26"/>
  <c r="G29"/>
  <c r="G32"/>
  <c r="G409"/>
  <c r="G429"/>
  <c r="G434"/>
  <c r="G437"/>
  <c r="G439"/>
  <c r="G457"/>
  <c r="G456" s="1"/>
  <c r="G399"/>
  <c r="G404"/>
  <c r="G379"/>
  <c r="G378" s="1"/>
  <c r="G370"/>
  <c r="G373"/>
  <c r="G372" s="1"/>
  <c r="G350"/>
  <c r="G335"/>
  <c r="G342"/>
  <c r="G346"/>
  <c r="G310"/>
  <c r="G280"/>
  <c r="G283"/>
  <c r="G282" s="1"/>
  <c r="G261"/>
  <c r="G258" s="1"/>
  <c r="G239"/>
  <c r="G241"/>
  <c r="G162"/>
  <c r="G161" s="1"/>
  <c r="G165"/>
  <c r="G167"/>
  <c r="G177"/>
  <c r="G179"/>
  <c r="G136"/>
  <c r="G138"/>
  <c r="G144"/>
  <c r="G146"/>
  <c r="G148"/>
  <c r="G197"/>
  <c r="G196" s="1"/>
  <c r="G229"/>
  <c r="G112"/>
  <c r="G111" s="1"/>
  <c r="G110" s="1"/>
  <c r="G105"/>
  <c r="G107"/>
  <c r="G92"/>
  <c r="G94"/>
  <c r="G96"/>
  <c r="G98"/>
  <c r="G100"/>
  <c r="G83"/>
  <c r="G85"/>
  <c r="G72"/>
  <c r="G71" s="1"/>
  <c r="G53"/>
  <c r="G55"/>
  <c r="G58"/>
  <c r="G475"/>
  <c r="G489"/>
  <c r="G436" l="1"/>
  <c r="G104"/>
  <c r="G103" s="1"/>
  <c r="G102" s="1"/>
  <c r="G323"/>
  <c r="G292" l="1"/>
  <c r="G276" l="1"/>
  <c r="G274"/>
  <c r="G447"/>
  <c r="G444"/>
  <c r="G317"/>
  <c r="G315" s="1"/>
  <c r="G80"/>
  <c r="G443" l="1"/>
  <c r="G34"/>
  <c r="G25" s="1"/>
  <c r="G487"/>
  <c r="G486" s="1"/>
  <c r="G485" s="1"/>
  <c r="G484" s="1"/>
  <c r="G419"/>
  <c r="G463"/>
  <c r="G462" s="1"/>
  <c r="G461" s="1"/>
  <c r="G142"/>
  <c r="G23"/>
  <c r="G38"/>
  <c r="G37" s="1"/>
  <c r="G36" s="1"/>
  <c r="G43"/>
  <c r="G51"/>
  <c r="G62"/>
  <c r="G60" s="1"/>
  <c r="G57" s="1"/>
  <c r="G78"/>
  <c r="G77" s="1"/>
  <c r="G90"/>
  <c r="G117"/>
  <c r="G119"/>
  <c r="G155"/>
  <c r="G157"/>
  <c r="G169"/>
  <c r="G171"/>
  <c r="G173"/>
  <c r="G175"/>
  <c r="G182"/>
  <c r="G184"/>
  <c r="G206"/>
  <c r="G225"/>
  <c r="G223" s="1"/>
  <c r="G221" s="1"/>
  <c r="G219" s="1"/>
  <c r="G217" s="1"/>
  <c r="G215" s="1"/>
  <c r="G213" s="1"/>
  <c r="G211" s="1"/>
  <c r="G210" s="1"/>
  <c r="G209" s="1"/>
  <c r="G208" s="1"/>
  <c r="G228"/>
  <c r="G227" s="1"/>
  <c r="G235"/>
  <c r="G237"/>
  <c r="G256"/>
  <c r="G268"/>
  <c r="G270"/>
  <c r="G272"/>
  <c r="G278"/>
  <c r="G289"/>
  <c r="G288" s="1"/>
  <c r="G309"/>
  <c r="G308" s="1"/>
  <c r="G307" s="1"/>
  <c r="G314"/>
  <c r="G326"/>
  <c r="G344"/>
  <c r="G348"/>
  <c r="G354"/>
  <c r="G353" s="1"/>
  <c r="G357"/>
  <c r="G356" s="1"/>
  <c r="G360"/>
  <c r="G359" s="1"/>
  <c r="G366"/>
  <c r="G368"/>
  <c r="G377"/>
  <c r="G376" s="1"/>
  <c r="G375" s="1"/>
  <c r="G385"/>
  <c r="G401"/>
  <c r="G398" s="1"/>
  <c r="G403"/>
  <c r="G413"/>
  <c r="G415"/>
  <c r="G417"/>
  <c r="G421"/>
  <c r="G425"/>
  <c r="G452"/>
  <c r="G451" s="1"/>
  <c r="G450" s="1"/>
  <c r="G449" s="1"/>
  <c r="G467"/>
  <c r="G470"/>
  <c r="G481"/>
  <c r="G480" s="1"/>
  <c r="G479" s="1"/>
  <c r="G477"/>
  <c r="G494"/>
  <c r="G493" s="1"/>
  <c r="G492" s="1"/>
  <c r="G491" s="1"/>
  <c r="G408" l="1"/>
  <c r="G234"/>
  <c r="G233" s="1"/>
  <c r="G232" s="1"/>
  <c r="G231" s="1"/>
  <c r="G483"/>
  <c r="G18"/>
  <c r="G17" s="1"/>
  <c r="G16" s="1"/>
  <c r="G407"/>
  <c r="G365"/>
  <c r="G313"/>
  <c r="G251"/>
  <c r="G247" s="1"/>
  <c r="G246" s="1"/>
  <c r="G181"/>
  <c r="G267"/>
  <c r="G266" s="1"/>
  <c r="G265" s="1"/>
  <c r="G164"/>
  <c r="G160" s="1"/>
  <c r="G159" s="1"/>
  <c r="G89"/>
  <c r="G88" s="1"/>
  <c r="G87" s="1"/>
  <c r="G466"/>
  <c r="G465" s="1"/>
  <c r="G460" s="1"/>
  <c r="G459" s="1"/>
  <c r="G287"/>
  <c r="G286" s="1"/>
  <c r="G285" s="1"/>
  <c r="G140"/>
  <c r="G135" s="1"/>
  <c r="G134" s="1"/>
  <c r="G133" s="1"/>
  <c r="G474"/>
  <c r="G473" s="1"/>
  <c r="G472" s="1"/>
  <c r="G126"/>
  <c r="G125" s="1"/>
  <c r="G124" s="1"/>
  <c r="G123" s="1"/>
  <c r="G121" s="1"/>
  <c r="G116" s="1"/>
  <c r="G115" s="1"/>
  <c r="G114" s="1"/>
  <c r="G442"/>
  <c r="G441" s="1"/>
  <c r="G153"/>
  <c r="G152" s="1"/>
  <c r="G151" s="1"/>
  <c r="G150" s="1"/>
  <c r="G131"/>
  <c r="G130" s="1"/>
  <c r="G129" s="1"/>
  <c r="G128" s="1"/>
  <c r="G70"/>
  <c r="G340"/>
  <c r="G76"/>
  <c r="G75" s="1"/>
  <c r="G49"/>
  <c r="G384"/>
  <c r="G74" l="1"/>
  <c r="G45"/>
  <c r="G42" s="1"/>
  <c r="G48"/>
  <c r="G109"/>
  <c r="G204"/>
  <c r="G202" s="1"/>
  <c r="G201" s="1"/>
  <c r="G200" s="1"/>
  <c r="G199" s="1"/>
  <c r="G194" s="1"/>
  <c r="G192" s="1"/>
  <c r="G190" s="1"/>
  <c r="G189" s="1"/>
  <c r="G188" s="1"/>
  <c r="G187" s="1"/>
  <c r="G186" s="1"/>
  <c r="G406"/>
  <c r="G69"/>
  <c r="G68" s="1"/>
  <c r="G383"/>
  <c r="G338"/>
  <c r="G334" s="1"/>
  <c r="G333" s="1"/>
  <c r="G332" s="1"/>
  <c r="G41" l="1"/>
  <c r="G40" s="1"/>
  <c r="G15" s="1"/>
  <c r="G382"/>
  <c r="G381" s="1"/>
  <c r="G329"/>
  <c r="G312" s="1"/>
  <c r="G306" s="1"/>
  <c r="G245"/>
  <c r="G244" s="1"/>
  <c r="G364"/>
  <c r="G363" s="1"/>
  <c r="G362" s="1"/>
  <c r="G243" l="1"/>
  <c r="G14" s="1"/>
  <c r="G496" s="1"/>
</calcChain>
</file>

<file path=xl/sharedStrings.xml><?xml version="1.0" encoding="utf-8"?>
<sst xmlns="http://schemas.openxmlformats.org/spreadsheetml/2006/main" count="1369" uniqueCount="491">
  <si>
    <t>Общегосударственные вопросы</t>
  </si>
  <si>
    <t>Непрограммные направления расходов</t>
  </si>
  <si>
    <t>Глава городского округа</t>
  </si>
  <si>
    <t>Резервные фонды</t>
  </si>
  <si>
    <t>Резервный фонд администрации городского округа</t>
  </si>
  <si>
    <t>Резервные средства</t>
  </si>
  <si>
    <t>Другие общегосударственные вопросы</t>
  </si>
  <si>
    <t>Уплата налогов, сборов и иных  платежей</t>
  </si>
  <si>
    <t>Национальная оборона</t>
  </si>
  <si>
    <t>Мобилизационная и вневойсковая подготовка</t>
  </si>
  <si>
    <t>Обеспечение пожарной безопасности</t>
  </si>
  <si>
    <t>Национальная экономика</t>
  </si>
  <si>
    <t>Сельское хозяйство и рыболовство</t>
  </si>
  <si>
    <t>Лесное хозяйство</t>
  </si>
  <si>
    <t>Транспорт</t>
  </si>
  <si>
    <t>Бюджетные инвестиции</t>
  </si>
  <si>
    <t>Связь и информатика</t>
  </si>
  <si>
    <t>Жилищно-коммунальное хозяйство</t>
  </si>
  <si>
    <t>Жилищное хозяйство</t>
  </si>
  <si>
    <t xml:space="preserve">Бюджетные инвестиции </t>
  </si>
  <si>
    <t>Коммунальное хозяйство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</si>
  <si>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</si>
  <si>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</si>
  <si>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</si>
  <si>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</si>
  <si>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Установка указателей с наименованиями улиц и номерами домов</t>
  </si>
  <si>
    <t>Содержание прочих объектов благоустройства</t>
  </si>
  <si>
    <t>Уборка мусора и несанкционированных свалок</t>
  </si>
  <si>
    <t>Охрана окружающей среды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</si>
  <si>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</si>
  <si>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</si>
  <si>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</si>
  <si>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Культура, кинематография 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</si>
  <si>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</si>
  <si>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</si>
  <si>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</si>
  <si>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</si>
  <si>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</si>
  <si>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Физическая культура</t>
  </si>
  <si>
    <t>Периодическая печать и издательства</t>
  </si>
  <si>
    <t>Обслуживание муниципального долга</t>
  </si>
  <si>
    <t>Всего расходы</t>
  </si>
  <si>
    <t>Номер строки</t>
  </si>
  <si>
    <t>Код целевой статьи</t>
  </si>
  <si>
    <t>Код вида расходов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</si>
  <si>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</si>
  <si>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</si>
  <si>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 нужд</t>
  </si>
  <si>
    <t>Расходы, связанные с представительской деятельностью</t>
  </si>
  <si>
    <t>Иные закупки товаров, работ и услуг для обеспечения государственных (муниципальных) нужд</t>
  </si>
  <si>
    <t>Обеспечение деятельности муниципальных органов</t>
  </si>
  <si>
    <t>Обеспечение деятельности территориальных органов</t>
  </si>
  <si>
    <t>Руководитель Контрольно-ревизионного управления городского округа</t>
  </si>
  <si>
    <t>Расходы на выплаты персоналу государственных (муниципальных)  органов</t>
  </si>
  <si>
    <t>Оказание услуг (выполнение работ) муниципальными учреждениями</t>
  </si>
  <si>
    <t>Расходы на выплаты персоналу казенных учреждений</t>
  </si>
  <si>
    <t>Членский взнос в Ассоциацию контрольно-счетных органов Свердловской области</t>
  </si>
  <si>
    <t>Осуществление государственного полномочия по созданию административных комиссий</t>
  </si>
  <si>
    <t>Иные закупки товаров, работ и услуг для обеспечения государственных (муниципальных ) нужд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</si>
  <si>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</si>
  <si>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</si>
  <si>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</si>
  <si>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Создание и развитие системы обеспечения вызова экстренных оперативных служб по единому номеру «112» на территории городского округа</t>
  </si>
  <si>
    <t>Другие вопросы в области национальной экономики</t>
  </si>
  <si>
    <t>Иные закупки товаров, работ и услуг для обеспечения  государственных (муниципальных)  нужд</t>
  </si>
  <si>
    <t>Обустройство и содержание парков и зон отдыха</t>
  </si>
  <si>
    <t>Другие вопросы в области жилищно-коммунального хозяйства</t>
  </si>
  <si>
    <t>Осуществление 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</si>
  <si>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Субсидии юридическим лицам (кроме некоммерческих организаций), индивидуальным предпринимателям, физическим лицам</t>
  </si>
  <si>
    <t>Охрана  объектов растительного и животного мира и среды их обитания</t>
  </si>
  <si>
    <t>Организация предоставления дошкольного образования, создание условий для присмотра и ухода за детьми, содержание детей в муниципальных учреждениях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</si>
  <si>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оплату труда работников общеобразовательных учреждений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</si>
  <si>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 и расходов, направляемых на модернизацию системы общего образования)</t>
  </si>
  <si>
    <t>Капитальный ремонт  зданий и помещений, в которых размещаются муниципальные образовательные учреждения</t>
  </si>
  <si>
    <t>Организация предоставления дополнительного образования детей в муниципальных учреждениях дополнительного образования</t>
  </si>
  <si>
    <t>Организация предоставления общего образования и создание условий для содержания детей в муниципальных образовательных учреждениях</t>
  </si>
  <si>
    <t>Осуществление мероприятий по организации питания в муниципальных общеобразовательных учреждениях</t>
  </si>
  <si>
    <t>Приобретение и (или) замена автобусов для подвоза обучающихся в муниципальные общеобразовательные учреждения, оснащение аппаратурой спутниковой навигации ГЛОНАСС, тахометрами  используемого парка автобусов</t>
  </si>
  <si>
    <t>Реализация мероприятий по содействию занятости и трудоустройству несовершеннолетних граждан на территории городского округа</t>
  </si>
  <si>
    <t>Организация отдыха детей в каникулярное время</t>
  </si>
  <si>
    <t>Учреждения, обеспечивающие деятельность системы образования</t>
  </si>
  <si>
    <t xml:space="preserve">Организация библиотечного обслуживания населения, формирование и хранение библиотечных фондов </t>
  </si>
  <si>
    <t>Организация деятельности учреждений культуры и искусства</t>
  </si>
  <si>
    <t>Социальные выплаты гражданам, кроме публичных нормативных социальных выплат</t>
  </si>
  <si>
    <t>Предоставление социальных выплат молодым семьям на приобретение (строительство) жилья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</si>
  <si>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</si>
  <si>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Публичные нормативные социальные выплаты гражданам</t>
  </si>
  <si>
    <t>Осуществление государственного полномочия Российской Федерации по  предоставлению  мер социальной поддержки по оплате жилого  помещения и коммунальных услуг</t>
  </si>
  <si>
    <t>Другие вопросы в области социальной политики</t>
  </si>
  <si>
    <t>Оказание поддержки социально-ориентированным некоммерческим организациям, действующим на территории Шалинского городского округа</t>
  </si>
  <si>
    <t>Мероприятия по ограничению распространения ВИЧ-инфекции на территории Шалинского городского округа</t>
  </si>
  <si>
    <t>Мероприятия по профилактике наркомании и противодействию незаконному обороту наркотиков на территории Шалинского городского округа</t>
  </si>
  <si>
    <t>Мероприятия по профилактике туберкулеза на территории Шалинского городского округа</t>
  </si>
  <si>
    <t>Исполнение обязательств по обслуживанию муниципального долга городского округа</t>
  </si>
  <si>
    <t>Уплата налогов, сборов и иных платежей</t>
  </si>
  <si>
    <t>Образование</t>
  </si>
  <si>
    <t>Молодежная политика и оздоровление детей</t>
  </si>
  <si>
    <t>Средства массовой информации</t>
  </si>
  <si>
    <r>
      <t xml:space="preserve">Образование </t>
    </r>
    <r>
      <rPr>
        <sz val="11"/>
        <color rgb="FFFF0000"/>
        <rFont val="Times New Roman"/>
        <family val="1"/>
        <charset val="204"/>
      </rPr>
      <t xml:space="preserve"> </t>
    </r>
  </si>
  <si>
    <t>Дума Шалинского городского округа</t>
  </si>
  <si>
    <t>Контрольно-ревизионное управление Шалинского городского округа</t>
  </si>
  <si>
    <t>Финансовое управление администрации Шалинского городского округа</t>
  </si>
  <si>
    <t>Код главного распорядителя целевой статьи</t>
  </si>
  <si>
    <t xml:space="preserve">Наименование раздела, подраздела, целевой статьи или подгруппы видов расходов  </t>
  </si>
  <si>
    <t xml:space="preserve">Код раздела, подраздела </t>
  </si>
  <si>
    <t>Сумма в тысячах рублей</t>
  </si>
  <si>
    <t>Администрация Шалинского городского округа</t>
  </si>
  <si>
    <t xml:space="preserve">Осуществление государственного полномочия по определению перечня  должностных лиц, уполномоченных составлять протоколы об административных правонарушениях, предусмотренных законом Свердловской области </t>
  </si>
  <si>
    <t>0100</t>
  </si>
  <si>
    <t>0102</t>
  </si>
  <si>
    <t>0104</t>
  </si>
  <si>
    <t>0111</t>
  </si>
  <si>
    <t>0113</t>
  </si>
  <si>
    <t>0200</t>
  </si>
  <si>
    <t>0203</t>
  </si>
  <si>
    <t>0300</t>
  </si>
  <si>
    <t>0309</t>
  </si>
  <si>
    <t>0310</t>
  </si>
  <si>
    <t>0400</t>
  </si>
  <si>
    <t>0405</t>
  </si>
  <si>
    <t>0406</t>
  </si>
  <si>
    <t>0407</t>
  </si>
  <si>
    <t>0408</t>
  </si>
  <si>
    <t>0409</t>
  </si>
  <si>
    <t>0410</t>
  </si>
  <si>
    <t>0412</t>
  </si>
  <si>
    <t>0500</t>
  </si>
  <si>
    <t>0501</t>
  </si>
  <si>
    <t>0502</t>
  </si>
  <si>
    <t>0503</t>
  </si>
  <si>
    <t>0505</t>
  </si>
  <si>
    <t>0600</t>
  </si>
  <si>
    <t>0603</t>
  </si>
  <si>
    <t>0700</t>
  </si>
  <si>
    <t>0701</t>
  </si>
  <si>
    <t>0702</t>
  </si>
  <si>
    <t>0707</t>
  </si>
  <si>
    <t>0800</t>
  </si>
  <si>
    <t>0801</t>
  </si>
  <si>
    <t>1001</t>
  </si>
  <si>
    <t>1000</t>
  </si>
  <si>
    <t>Функционирование законодательных (представительных) органов государственной власти и представительных 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</si>
  <si>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</si>
  <si>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0106</t>
  </si>
  <si>
    <t>0103</t>
  </si>
  <si>
    <t>0709</t>
  </si>
  <si>
    <t>Непрограммные направления раходов</t>
  </si>
  <si>
    <t>Глава администрации городского округа</t>
  </si>
  <si>
    <t>1003</t>
  </si>
  <si>
    <t xml:space="preserve">Ведомственная структура расходов бюджета Шалинского городского округа на 2016 год
</t>
  </si>
  <si>
    <t>1900000000</t>
  </si>
  <si>
    <t>1900221000</t>
  </si>
  <si>
    <t>Мероприятия по информатизации и модернизации оборудования и программных продуктов</t>
  </si>
  <si>
    <t>1900321000</t>
  </si>
  <si>
    <t>Обеспечение деятельности муниципальных органов (центральный аппарат)</t>
  </si>
  <si>
    <t>1300</t>
  </si>
  <si>
    <t>1900120000</t>
  </si>
  <si>
    <t>7000000000</t>
  </si>
  <si>
    <t>7000021005</t>
  </si>
  <si>
    <t>7000021003</t>
  </si>
  <si>
    <t>7000020003</t>
  </si>
  <si>
    <t>7000021001</t>
  </si>
  <si>
    <t>7000021007</t>
  </si>
  <si>
    <t>Муниципальная программа «Социально-экономическое развитие Шалинского городского округа до 2020 года»</t>
  </si>
  <si>
    <t>Подпрограмма «Развитие муниципальной службы и  противодействие коррупции в Шалинском городском округе до 2020 года»</t>
  </si>
  <si>
    <t>Проведение мероприятий по обмену опытом для улучшения деятельности органов местного самоуправления</t>
  </si>
  <si>
    <t>Профессиональная подготовка, переподготовка и повышение квалификациимуниципальных служащих и лиц, замещающие муниципальные должности в Шалинском городском округе</t>
  </si>
  <si>
    <t>Издание печатной продукции, направленное на противодействие коррупции</t>
  </si>
  <si>
    <t>Обеспечение деятельности муниципальных  органов (центральный аппарат)</t>
  </si>
  <si>
    <t>0100000000</t>
  </si>
  <si>
    <t>01Б0000000</t>
  </si>
  <si>
    <t>01Б0121000</t>
  </si>
  <si>
    <t>01Б0221000</t>
  </si>
  <si>
    <t>01Б0321000</t>
  </si>
  <si>
    <t>7000021004</t>
  </si>
  <si>
    <t>7000020001</t>
  </si>
  <si>
    <t>Подпрограмма «Развитие архивного дела на территории  Шалинского городского округа 2020 года»</t>
  </si>
  <si>
    <t>Оцифровка архивных документов</t>
  </si>
  <si>
    <t>Оцифровка архивных документов, относящихся к государственной собственности Свердловской области</t>
  </si>
  <si>
    <t>Обслуживание охранно-пожарной сигнализации и оборудования</t>
  </si>
  <si>
    <t>Приобретение товарно-материальных ценностей и оборудования</t>
  </si>
  <si>
    <t>Членский взнос в Ассоциацию «Совет муниципальных образований Свердловской области»</t>
  </si>
  <si>
    <t>01Б0541100</t>
  </si>
  <si>
    <t>01Б0541200</t>
  </si>
  <si>
    <t>01Л0000000</t>
  </si>
  <si>
    <t>01Л0100000</t>
  </si>
  <si>
    <t>01Л0246101</t>
  </si>
  <si>
    <t>01Л0246102</t>
  </si>
  <si>
    <t>01Л0246103</t>
  </si>
  <si>
    <t>7000020002</t>
  </si>
  <si>
    <t>7000013000</t>
  </si>
  <si>
    <t>7000020004</t>
  </si>
  <si>
    <t>0140000000</t>
  </si>
  <si>
    <t>0141351180</t>
  </si>
  <si>
    <t>Создание резерва материально-технических ресурсов для чрезвычайных ситуаций</t>
  </si>
  <si>
    <t>Поддержание  в состоянии постоянной готовности к использованию систем оповещения населения об опасностях, возникающих при ведении военных действий в чрезвычайных ситуациях</t>
  </si>
  <si>
    <t>Подготовка и обучение населения способам защиты от опасностей, возникающих при ведении военных действий или вследствие этих действий, способам защиты и действиям в чрезвычайных ситуациях</t>
  </si>
  <si>
    <t>0140900000</t>
  </si>
  <si>
    <t>0141000000</t>
  </si>
  <si>
    <t>0141100000</t>
  </si>
  <si>
    <t>0141200000</t>
  </si>
  <si>
    <t xml:space="preserve">Приобретение, монтаж, обслуживание пожарной и приспособленной техники для тушения пожаров, пожарного оборудования
</t>
  </si>
  <si>
    <t>Устройство, обслуживание пожарных пирсов и подъездных путей к ним на естественных и искусственных пожарных водоемах</t>
  </si>
  <si>
    <t>Устройство, очистка и обслуживание пожарных водоемов</t>
  </si>
  <si>
    <t>Устройство минерализованных полос в населенных пунктах</t>
  </si>
  <si>
    <t>Создание условий для деятельности добровольной пожарной охраны</t>
  </si>
  <si>
    <t>0140100000</t>
  </si>
  <si>
    <t>0140200000</t>
  </si>
  <si>
    <t>0140300000</t>
  </si>
  <si>
    <t>0140500000</t>
  </si>
  <si>
    <t>0140600000</t>
  </si>
  <si>
    <t>Другие вопросы в области национальной безопасности и правоохранительной деятельности</t>
  </si>
  <si>
    <t>Реализация комплекса мер, направленных на противодействие терроризму и экстремизму</t>
  </si>
  <si>
    <t>Проведение мероприятий по созданию добровольных народных дружин</t>
  </si>
  <si>
    <t>0314</t>
  </si>
  <si>
    <t>0140700000</t>
  </si>
  <si>
    <t>0140800000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</si>
  <si>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</si>
  <si>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70000042П0</t>
  </si>
  <si>
    <t>Разработка документации по Нижне-Сылвинскому гидроузлу на реке Сылва в с.Сылва Шалинского городского округа</t>
  </si>
  <si>
    <t>Страхование плотины</t>
  </si>
  <si>
    <t>Капитальный ремонт ГТС Сылвинского гидроузла на реке Сылва в с.Сылва Шалинского городского округа</t>
  </si>
  <si>
    <t xml:space="preserve">Подпрограмма «Экология и природные ресурсы Шалинского городского округа до 2020 года» </t>
  </si>
  <si>
    <t>Осуществление мероприятий по лесоустройству городских лесов</t>
  </si>
  <si>
    <t>Приобретение дорожно-строительной,  коммунальной и другой техники, оборудования</t>
  </si>
  <si>
    <t>Подпрограмма «Развитие транспорта, дорожного хозяйства, связи и информационных технологий Шалинского городского округа до 2020 года»</t>
  </si>
  <si>
    <t>Содержание автомобильных дорог местного значения</t>
  </si>
  <si>
    <t>Приобретение дорожных знаков</t>
  </si>
  <si>
    <t>Ремонт автомобильных дорог местного значения</t>
  </si>
  <si>
    <t>Финансирование объектов строительства, реконструкции, капитального ремонта и ремонта автомобильных дорог общего пользования местного значения</t>
  </si>
  <si>
    <t>Строительство, реконструкция на участках улично-дорожной сети населенных пунктов пешеходных ограждений</t>
  </si>
  <si>
    <t>Подпрограмма «Развитие транспорта, дорожного хозяйства, связи и информационных технологий Шалинского городского округа  до 2020 года»</t>
  </si>
  <si>
    <t>Обеспечение подключения к единой сети передачи данных Правительства Свердловской области муниципальных учреждений  и территориальных администраций муниципальных образований в Свердловской области</t>
  </si>
  <si>
    <t>Организация центров общественного доступа к сети Интернет на базе муниципальных библиотек</t>
  </si>
  <si>
    <t>Обеспечение выполнения требований информационной безопасности при подключении к единой сети передачи данных Правительства Свердловской области</t>
  </si>
  <si>
    <t>Реализация мероприятий в рамках подпрограммы «Развитие  субъектов малого и среднего предпринимательства в Шалинском  городском округе  до 2020 года»</t>
  </si>
  <si>
    <t>Разработка (корректировка) документов территориального планирования</t>
  </si>
  <si>
    <t>Организация и проведение публичных торгов по продаже земельных участков или права на заключение договоров аренды земельных участков,а также подготовка земельных участков</t>
  </si>
  <si>
    <t>Межевание земельных участков</t>
  </si>
  <si>
    <t>Закрепление в натуре границ населенных пунктов, входящих в состав Шалинского городского округа с проектом</t>
  </si>
  <si>
    <t>Мероприятия по осуществлению земельного контроля за использованием земель городского округа</t>
  </si>
  <si>
    <t>Ведение информационной системы обеспечения градостроительной деятельности сельских населенных пунктов</t>
  </si>
  <si>
    <t>Резервирование и изъятие, в том числе путем выкупа, земельных участков в границах городского округа</t>
  </si>
  <si>
    <t>Подготовка проектов планировки и межевания для строительства малоэтажной жилой застройки</t>
  </si>
  <si>
    <t>Осуществление государственных полномочий Российской Федерации по подготовке и проведению Всероссийской сельскохозяйственной переписи</t>
  </si>
  <si>
    <t>Подпрограмма «Развитие жилищно-коммунального хозяйства и повышение энергетической эффективности в Шалинском городском округе до  2020 года»</t>
  </si>
  <si>
    <t>Снос аварийных многоквартирных домов</t>
  </si>
  <si>
    <t>Разработка проектно-сметной документации и проведение ее государственной и ценовой экспертизы по строительству  многоквартирных жилых домов</t>
  </si>
  <si>
    <t>Капитальный ремонт общего имущества в многоквартирных домах</t>
  </si>
  <si>
    <t>Строительство и ремонт тепловых сетей</t>
  </si>
  <si>
    <t>Строительство и ремонт водопроводных сетей</t>
  </si>
  <si>
    <t>Разработка проектно-сметной документации,  проведение ее государственной и ценовой экспертизы по объектам коммунального хозяйства</t>
  </si>
  <si>
    <t>Разработка проектно-сметной документации,  проведение ее государственной и ценовой экспертизы по строительству полигона по безопасному размещению твердых бытовых (коммунальных) отходов в окресностях р.п.Шаля Шалинского городского округа</t>
  </si>
  <si>
    <t>0170000000</t>
  </si>
  <si>
    <t>0170200000</t>
  </si>
  <si>
    <t>0170300000</t>
  </si>
  <si>
    <t>01701L0001</t>
  </si>
  <si>
    <t>0170400000</t>
  </si>
  <si>
    <t>0160000000</t>
  </si>
  <si>
    <t>0160700000</t>
  </si>
  <si>
    <t>0160100000</t>
  </si>
  <si>
    <t>0160200000</t>
  </si>
  <si>
    <t>0160300000</t>
  </si>
  <si>
    <t>01604S0000</t>
  </si>
  <si>
    <t>0160500000</t>
  </si>
  <si>
    <t>0160800000</t>
  </si>
  <si>
    <t>0160900000</t>
  </si>
  <si>
    <t>01610S0001</t>
  </si>
  <si>
    <t>01610S0002</t>
  </si>
  <si>
    <t>0161000000</t>
  </si>
  <si>
    <t>0150000000</t>
  </si>
  <si>
    <t>0150100000</t>
  </si>
  <si>
    <t>0180000000</t>
  </si>
  <si>
    <t>0180100000</t>
  </si>
  <si>
    <t>0180200000</t>
  </si>
  <si>
    <t>0180300000</t>
  </si>
  <si>
    <t>0180400000</t>
  </si>
  <si>
    <t>0180500000</t>
  </si>
  <si>
    <t>0180600000</t>
  </si>
  <si>
    <t>0180700000</t>
  </si>
  <si>
    <t>01808S0000</t>
  </si>
  <si>
    <t>7000053910</t>
  </si>
  <si>
    <t>01Ж0000000</t>
  </si>
  <si>
    <t>01Ж0400000</t>
  </si>
  <si>
    <t>01Ж1500000</t>
  </si>
  <si>
    <t>7000023020</t>
  </si>
  <si>
    <t>01Ж0100000</t>
  </si>
  <si>
    <t>01Ж0200000</t>
  </si>
  <si>
    <t>01Ж1400002</t>
  </si>
  <si>
    <t>01Ж0700000</t>
  </si>
  <si>
    <t>01Ж0800000</t>
  </si>
  <si>
    <t>01Ж0900000</t>
  </si>
  <si>
    <t>01Ж1000000</t>
  </si>
  <si>
    <t>01Ж1100000</t>
  </si>
  <si>
    <t>01Ж1200000</t>
  </si>
  <si>
    <t>01Ж1300000</t>
  </si>
  <si>
    <t>01Ж1400001</t>
  </si>
  <si>
    <t>7000042700</t>
  </si>
  <si>
    <t>Муниципальная программа «Социально-экономическое  развитие Шалинского городского округа до 2020 года»</t>
  </si>
  <si>
    <t>Обустройство нецентрализованных источников водоснабжения</t>
  </si>
  <si>
    <t>Очистка санитарной зоны источников нецентрализованного водоснабжения, проведение экологических лагерей, акций</t>
  </si>
  <si>
    <t>Изготовление аншлагов, листовок экологического значения</t>
  </si>
  <si>
    <t>Обустройство мест отдыха</t>
  </si>
  <si>
    <t>01705S0000</t>
  </si>
  <si>
    <t>0170600000</t>
  </si>
  <si>
    <t>0170700000</t>
  </si>
  <si>
    <t>0170800000</t>
  </si>
  <si>
    <t>Подпрограмма «Развитие образования в сфере культуры и искусства до 2020 года»</t>
  </si>
  <si>
    <t>Приведение с требованиями пожарной безопасности  и санитарного законодательства зданий и помещений, в которых размещаются муниципальные общеобразовательные учреждения</t>
  </si>
  <si>
    <t>Подпрограмма «Реализация основных направлений в строительном комплексе Шалинского городского  округа до 2020 года»</t>
  </si>
  <si>
    <t>Разработка проектно-сметной документации,  проведение ее государственной и ценовой экспертизы по строительству открытого плоскостного спортивного сооружения в с.Платоново</t>
  </si>
  <si>
    <t>Разработка проектно-сметной документации,  проведение ее государственной и ценовой экспертизы на завершение строительства объекта незавершенного строительства в п. Шамары</t>
  </si>
  <si>
    <t>0120000000</t>
  </si>
  <si>
    <t>0120113000</t>
  </si>
  <si>
    <t>01Ф0000000</t>
  </si>
  <si>
    <t>01Ф0113000</t>
  </si>
  <si>
    <t>01Ф0200000</t>
  </si>
  <si>
    <t>0181200001</t>
  </si>
  <si>
    <t>0181200002</t>
  </si>
  <si>
    <t>Подпрограмма «Развитие физической культуры, спорта и молодежной политики в  Шалинском городском округе  до 2020 года»</t>
  </si>
  <si>
    <t>Проведение мероприятий по привлечению молодых граждан к участию в общественно-политической жизни городского округа</t>
  </si>
  <si>
    <t>Проведение мероприятий по вовлечению молодых граждан в программы и мероприятий, направленные на формирование здорового образа жизни</t>
  </si>
  <si>
    <t>Поддержка инициатив и проектов детских и молодежных общественных объединений</t>
  </si>
  <si>
    <t>Участие молодежи городского округа в областных и региональных мероприятиях</t>
  </si>
  <si>
    <t>Приобретение оборудования и инвентаря для организаций, занимающихся патриотическим воспитанием и допризывной подготовкой молодежи к военной службе</t>
  </si>
  <si>
    <t>Проведение мероприятий по начальной военной подготовке для допризывной молодежи</t>
  </si>
  <si>
    <t>0130000000</t>
  </si>
  <si>
    <t>01301S0001</t>
  </si>
  <si>
    <t>01301S0002</t>
  </si>
  <si>
    <t>0130200000</t>
  </si>
  <si>
    <t>0130300000</t>
  </si>
  <si>
    <t>01307S0001</t>
  </si>
  <si>
    <t>01307S0002</t>
  </si>
  <si>
    <t>0130800000</t>
  </si>
  <si>
    <t>Уплата  налогов, сборов и иных платежей</t>
  </si>
  <si>
    <t>0110000000</t>
  </si>
  <si>
    <t>0110113000</t>
  </si>
  <si>
    <t>0110213000</t>
  </si>
  <si>
    <t>Обеспечение защиты социальных прав лиц, замещавших муниципальные должности муниципальной службы Шалинского городского округа</t>
  </si>
  <si>
    <t>Подпрограмма «Социальная поддержка и социальное обслуживание населения Шалинского городского округа до 2020 года»</t>
  </si>
  <si>
    <t>Осуществление государственного полномочия Свердловской области по  предоставлению отдельным категориям граждан компенсации расходов на оплату жилого помещения и коммунальных услуг</t>
  </si>
  <si>
    <t xml:space="preserve">Улучшение жилищных условий граждан, проживающих в сельской  местности, в том числе молодых семей и молодых специалистов </t>
  </si>
  <si>
    <t>Подпрограмма «Обеспечение жильем молодых семей  на территории  Шалинского городского округа до 2020 года»</t>
  </si>
  <si>
    <t>Мероприятия  по социальной  защите, медико-социальной  реабилитация граждан пожилого возраста и инвалидов Шалинского городского округа</t>
  </si>
  <si>
    <t>Проведение мероприятий по пропаганде семейных ценностей, здорового образа жизни</t>
  </si>
  <si>
    <t>Проведение мероприятий социальной направленности</t>
  </si>
  <si>
    <t>Проведение мероприятий по защите прв и интересов детей-сирот и детей, оставшихся без попечения родителей</t>
  </si>
  <si>
    <t>Создание условий для социальной реабилитации граждан, оказавшихся в трудной жизненной ситуации, в том числе отбывающих уголовное наказание в местах лишения свободы</t>
  </si>
  <si>
    <t>Подпрограмма «Профилактика ВИЧ-инфекции на территории Шалинского городского округа до 2020 года»</t>
  </si>
  <si>
    <t>Подпрограмма «Профилактика наркомании и противодействие незаконному обороту наркотиков  на территории Шалинского городского  округа  до 2020 года»</t>
  </si>
  <si>
    <t>Подпрограмма «Профилактика туберкулеза на территории Шалинского городского округа до 2020 года»</t>
  </si>
  <si>
    <t>01Б0420000</t>
  </si>
  <si>
    <t>0190000000</t>
  </si>
  <si>
    <t>0190749100</t>
  </si>
  <si>
    <t>0190849200</t>
  </si>
  <si>
    <t>0190952500</t>
  </si>
  <si>
    <t>01Г0000000</t>
  </si>
  <si>
    <t>01Г01L0000</t>
  </si>
  <si>
    <t>01Д0000000</t>
  </si>
  <si>
    <t>01Д01L0000</t>
  </si>
  <si>
    <t>0190100000</t>
  </si>
  <si>
    <t>0190200000</t>
  </si>
  <si>
    <t>0190300000</t>
  </si>
  <si>
    <t>0190400000</t>
  </si>
  <si>
    <t>0190500000</t>
  </si>
  <si>
    <t>0190600000</t>
  </si>
  <si>
    <t>0190849201</t>
  </si>
  <si>
    <t>01Ц0000000</t>
  </si>
  <si>
    <t>01Ц0100000</t>
  </si>
  <si>
    <t>01Ч0000000</t>
  </si>
  <si>
    <t>01Ч0100000</t>
  </si>
  <si>
    <t>01Ш0000000</t>
  </si>
  <si>
    <t>01Ш0100000</t>
  </si>
  <si>
    <t>1006</t>
  </si>
  <si>
    <t>Проведение спортивных мероприятий среди учащихся общеобразовательных учреждений м взрослого населения по видам спорта</t>
  </si>
  <si>
    <t>Участие  команд городского округа в областных и всероссийских соревнованиях по видам спорта</t>
  </si>
  <si>
    <t>Приобретение спортивного инвентаря и спортивной формы</t>
  </si>
  <si>
    <t>Разработка проектно-сметной документации,  проведение ее государственной и ценовой экспертизы  по вновь строящимся объектам в сфере физической культуры и спорта</t>
  </si>
  <si>
    <t>0130400000</t>
  </si>
  <si>
    <t>0130500000</t>
  </si>
  <si>
    <t>0130600000</t>
  </si>
  <si>
    <t>0181300000</t>
  </si>
  <si>
    <t>1101</t>
  </si>
  <si>
    <t>Опубликование правовых актов и другой официальной информации органов местного самоуправления Шалинского городского округа, а также информирование населения о работе органов местного самоуправления Шалинского городского округа</t>
  </si>
  <si>
    <t>0161200000</t>
  </si>
  <si>
    <t>Муниципальная программа «Развитие системы  образования Шалинского городского  округа до 2020 года»</t>
  </si>
  <si>
    <t>Приведение с требованиями пожарной безопасности  и санитарного законодательства зданий и помещений, в которых размещаются муниципальные  дошкольные образовательные учреждения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</si>
  <si>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учреждениях в части финансирования расходов на оплату труда работников муниципальных дошкольных образовательных  учреждений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</si>
  <si>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учреждениях в части финансирования расходов на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</t>
  </si>
  <si>
    <t xml:space="preserve">Осуществление мероприятий по организации питания </t>
  </si>
  <si>
    <t>Подпрограмма «Развитие системы общего образования в Шалинском городском округе  до 2020 года»</t>
  </si>
  <si>
    <t>Подпрограмма «Укрепление и развитие материально-технической базы образовательных учреждений Шалинского городского округа  до 2020 года»</t>
  </si>
  <si>
    <t>0600000000</t>
  </si>
  <si>
    <t>0610000000</t>
  </si>
  <si>
    <t>0610113000</t>
  </si>
  <si>
    <t>0610200000</t>
  </si>
  <si>
    <t>0610345110</t>
  </si>
  <si>
    <t>0610345120</t>
  </si>
  <si>
    <t>0610400000</t>
  </si>
  <si>
    <t>0620000000</t>
  </si>
  <si>
    <t>0620345310</t>
  </si>
  <si>
    <t>0620345320</t>
  </si>
  <si>
    <t>0640000000</t>
  </si>
  <si>
    <t>0640100000</t>
  </si>
  <si>
    <t>Муниципальная программа «Развитие системы образования Шалинского городского  округа  до 2020 года»</t>
  </si>
  <si>
    <t>Подпрограмма «Развитие системы общего образования в Шалинском городском округе до 2020 года»</t>
  </si>
  <si>
    <t>Уплата  налогов, сборов и иных  платежей</t>
  </si>
  <si>
    <t>Финансовое обеспечение государственных 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оплату труда работников общеобразовательных учреждений</t>
  </si>
  <si>
    <t>Финансовое обеспечение государственных 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 и расходов, направляемых на модернизацию системы общего образования)</t>
  </si>
  <si>
    <t>Мероприятия по организации питания учащихся</t>
  </si>
  <si>
    <t>Подпрограмма «Развитие системы дополнительного образования, отдыха и оздоровления детей в Шалинском городском округе  до 2020 года»</t>
  </si>
  <si>
    <t>Подпрограмма «Укрепление и развитие материально-технической базы образовательных учреждений Шалинского городского округа до 2020 года»</t>
  </si>
  <si>
    <t>0620113000</t>
  </si>
  <si>
    <t>0620200000</t>
  </si>
  <si>
    <t>0620445400</t>
  </si>
  <si>
    <t>06208L0001</t>
  </si>
  <si>
    <t>0630000000</t>
  </si>
  <si>
    <t>0630113000</t>
  </si>
  <si>
    <t>0630200000</t>
  </si>
  <si>
    <t>06402S0000</t>
  </si>
  <si>
    <t>Муниципальная программа «Развитие системы  образования Шалинского городского округа до 2020 года»</t>
  </si>
  <si>
    <t xml:space="preserve">Организация отдыха и оздоровление детей и подростков </t>
  </si>
  <si>
    <t>06303S0000</t>
  </si>
  <si>
    <t>0630345600</t>
  </si>
  <si>
    <t>Муниципальная программа «Развитие системы образования Шалинского городского  округа до 2020 года»</t>
  </si>
  <si>
    <t>Подпрограмма «Обеспечение реализации муниципальной программы «Развитие системы образования в Шалинском городском округе до 2020 года»</t>
  </si>
  <si>
    <t>0650000000</t>
  </si>
  <si>
    <t>0650113000</t>
  </si>
  <si>
    <t>0620400000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</si>
  <si>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</si>
  <si>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Выполнение других обязательств городского округа</t>
  </si>
  <si>
    <t>Подпрограмма «Реализация основных направлений в строительном комплексе Шалинского  городского  округа до 2020 года»</t>
  </si>
  <si>
    <r>
      <t>Управление образованием Шалинского городского округа</t>
    </r>
    <r>
      <rPr>
        <b/>
        <sz val="11"/>
        <color rgb="FFFF0000"/>
        <rFont val="Times New Roman"/>
        <family val="1"/>
        <charset val="204"/>
      </rPr>
      <t xml:space="preserve"> </t>
    </r>
  </si>
  <si>
    <t>0104000000</t>
  </si>
  <si>
    <t>7000021006</t>
  </si>
  <si>
    <t>Муниципальная программа «Социально-экономическое развитие Шалинского городского  округа до 2020 года»</t>
  </si>
  <si>
    <t>Подпрограмма «Обеспечение  общественной безопасности на территории Шалинского городского округа до 2020 года»</t>
  </si>
  <si>
    <t>Подпрограмма »Развитие системы дополнительного образования в сфере физической культуры и спорта до 2020 года»</t>
  </si>
  <si>
    <t>Подпрограмма «Развитие культуры в  Шалинском городском округе до 2020 года»</t>
  </si>
  <si>
    <t>Подпрограмма «Развитие системы дополнительного образования, отдыха и оздоровления детей в Шалинском городском округе до 2020 года«</t>
  </si>
  <si>
    <t>Муниципальная программа  «Управление муниципальными финансами Шалинского городского округа до 2020 года»</t>
  </si>
  <si>
    <t>1301</t>
  </si>
  <si>
    <t>Подпрограмма «Развитие системы дошкольного образования в Шалинском городском округе до 2020 года»</t>
  </si>
  <si>
    <t>Подпрограмма «Развитие физической культуры, спорта и молодежной политики в  Шалинском городском округе до 2020 года»</t>
  </si>
  <si>
    <t>Подпрограмма «Устойчивое развитие сельских населенных пунктов Шалинского городского округадо  2020 года»</t>
  </si>
  <si>
    <t>Подпрограмма «Развитие жилищно-коммунального хозяйства и повышение энергетической эффективности в Шалинском городском округе до 2020 года»</t>
  </si>
  <si>
    <t>Подпрограмма «Развитие  субъектов малого и среднего  предпринимательства в Шалинском городском округе до 2020 года»</t>
  </si>
  <si>
    <t>Выполнение работ, связанных с проектированием поселковой дороги в микрорайонах «Северный» и «Восточный» в п.Шаля и проведение государственной и ценовой экспертизы проектно-сметной документации</t>
  </si>
  <si>
    <t>Дорожное хозяйство (дорожные фонды)</t>
  </si>
  <si>
    <t>Подпрограмма «Обеспечение  общественной безопасности на территории Шалинского городского округа до  2020 года»</t>
  </si>
  <si>
    <t>Подпрограмма «Обеспечение  общественной безопасности на территории Шалинского городского округа  до 2020 года»</t>
  </si>
  <si>
    <t>Водное хозяйство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</si>
  <si>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</si>
  <si>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</si>
  <si>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Обеспечение проведения выборов и референдумов</t>
  </si>
  <si>
    <t>Подготовка и проведение муниципальных выборов</t>
  </si>
  <si>
    <t>0107</t>
  </si>
  <si>
    <t>7000020005</t>
  </si>
  <si>
    <t>Строительство спортивного зала для филиала муниципального казенного учреждения Шалинского городского округа "Шалинская средняя образовательная школа № 90 - Вогульская средняя образовательная школа"</t>
  </si>
  <si>
    <t>01811S0000</t>
  </si>
  <si>
    <t>Обеспечение мероприятий по укреплению и развитию материально-технической базы муниципальных учреждений культуры</t>
  </si>
  <si>
    <t>Мероприятия в сфере культуры и искусства</t>
  </si>
  <si>
    <t>Капитальный ремонт зданий и помещений, в которых размещаются муниципальные учреждения культуры, приведение в соответствие с требованиями санитарного законодательства и (или) оснащение таких учреждений специальным оборудованием, музыкадбным оборудованием, инвентарем и музыкальными инструментами</t>
  </si>
  <si>
    <t>Приведение в соответствие с требованиями пожарной безопасности зданий муниципальных учреждений культуры</t>
  </si>
  <si>
    <t>Информатизация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сети "Интернет"</t>
  </si>
  <si>
    <t>0110300000</t>
  </si>
  <si>
    <t>0110400000</t>
  </si>
  <si>
    <t>0110500000</t>
  </si>
  <si>
    <t>0110600000</t>
  </si>
  <si>
    <t>01107L0000</t>
  </si>
  <si>
    <t>0620700001</t>
  </si>
  <si>
    <t>06208L0002</t>
  </si>
  <si>
    <t>Строительство открытого плоскостного спортивного сооружения в с.Платоново</t>
  </si>
  <si>
    <t>01Ж05S9602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</si>
  <si>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</si>
  <si>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</t>
  </si>
  <si>
    <t>2</t>
  </si>
  <si>
    <t>3</t>
  </si>
  <si>
    <t>4</t>
  </si>
  <si>
    <t>5</t>
  </si>
  <si>
    <t>6</t>
  </si>
  <si>
    <t>7</t>
  </si>
  <si>
    <t>Информирование  населения о мерах пожарной безопасности</t>
  </si>
  <si>
    <t xml:space="preserve">Приложение  4
к решению Думы Шалинского
городского округа  
от  24.12.2015 года № 366
</t>
  </si>
  <si>
    <t>Строительство открытого плоскостного спортивного сооружения в с.Сылва</t>
  </si>
  <si>
    <t>Разработка проектно-сметной документации, проведение ее государственной и ценовой экспертизы по строительству объектов в сфере образования</t>
  </si>
  <si>
    <t>Муниципальная программа «Управление муниципальными финансами Шалинского городского округа до 2020 года»</t>
  </si>
  <si>
    <t>Строительство, реконструкция, техническое перевооружение нерегулируемых пешеходных переходов</t>
  </si>
  <si>
    <t>918</t>
  </si>
  <si>
    <t>Шалинская районная территориальная избирательная комиссия</t>
  </si>
  <si>
    <t>Субсидии автономным учреждениям</t>
  </si>
</sst>
</file>

<file path=xl/styles.xml><?xml version="1.0" encoding="utf-8"?>
<styleSheet xmlns="http://schemas.openxmlformats.org/spreadsheetml/2006/main">
  <numFmts count="1">
    <numFmt numFmtId="164" formatCode="0.0"/>
  </numFmts>
  <fonts count="3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rgb="FFFF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6">
    <xf numFmtId="0" fontId="0" fillId="0" borderId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9" applyNumberFormat="0" applyAlignment="0" applyProtection="0"/>
    <xf numFmtId="0" fontId="19" fillId="6" borderId="10" applyNumberFormat="0" applyAlignment="0" applyProtection="0"/>
    <xf numFmtId="0" fontId="20" fillId="6" borderId="9" applyNumberFormat="0" applyAlignment="0" applyProtection="0"/>
    <xf numFmtId="0" fontId="21" fillId="0" borderId="11" applyNumberFormat="0" applyFill="0" applyAlignment="0" applyProtection="0"/>
    <xf numFmtId="0" fontId="22" fillId="7" borderId="12" applyNumberFormat="0" applyAlignment="0" applyProtection="0"/>
    <xf numFmtId="0" fontId="23" fillId="0" borderId="0" applyNumberFormat="0" applyFill="0" applyBorder="0" applyAlignment="0" applyProtection="0"/>
    <xf numFmtId="0" fontId="10" fillId="8" borderId="13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6" fillId="32" borderId="0" applyNumberFormat="0" applyBorder="0" applyAlignment="0" applyProtection="0"/>
    <xf numFmtId="0" fontId="27" fillId="33" borderId="0"/>
    <xf numFmtId="0" fontId="28" fillId="33" borderId="0"/>
    <xf numFmtId="0" fontId="28" fillId="33" borderId="0"/>
    <xf numFmtId="0" fontId="28" fillId="33" borderId="0"/>
  </cellStyleXfs>
  <cellXfs count="1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4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center" vertical="top" wrapText="1"/>
    </xf>
    <xf numFmtId="49" fontId="0" fillId="0" borderId="0" xfId="0" applyNumberFormat="1" applyAlignment="1">
      <alignment horizontal="center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0" xfId="0" applyAlignment="1"/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4" fontId="0" fillId="0" borderId="0" xfId="0" applyNumberFormat="1" applyAlignment="1">
      <alignment horizontal="left"/>
    </xf>
    <xf numFmtId="164" fontId="2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 vertical="top" wrapText="1"/>
    </xf>
    <xf numFmtId="164" fontId="4" fillId="0" borderId="5" xfId="0" applyNumberFormat="1" applyFont="1" applyBorder="1" applyAlignment="1">
      <alignment horizontal="left" vertical="top" wrapText="1"/>
    </xf>
    <xf numFmtId="1" fontId="1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justify" vertical="top" wrapText="1"/>
    </xf>
    <xf numFmtId="164" fontId="4" fillId="0" borderId="4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left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0" fontId="4" fillId="34" borderId="1" xfId="0" applyFont="1" applyFill="1" applyBorder="1" applyAlignment="1">
      <alignment horizontal="left" vertical="top" wrapText="1"/>
    </xf>
    <xf numFmtId="49" fontId="4" fillId="34" borderId="1" xfId="0" applyNumberFormat="1" applyFont="1" applyFill="1" applyBorder="1" applyAlignment="1">
      <alignment horizontal="left" vertical="top" wrapText="1"/>
    </xf>
    <xf numFmtId="0" fontId="4" fillId="34" borderId="1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justify" vertical="top" wrapText="1"/>
    </xf>
    <xf numFmtId="0" fontId="4" fillId="0" borderId="5" xfId="0" applyFont="1" applyFill="1" applyBorder="1" applyAlignment="1">
      <alignment wrapText="1"/>
    </xf>
    <xf numFmtId="0" fontId="4" fillId="0" borderId="5" xfId="0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wrapText="1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justify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17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34" borderId="3" xfId="0" applyFont="1" applyFill="1" applyBorder="1" applyAlignment="1">
      <alignment horizontal="justify" vertical="top" wrapText="1"/>
    </xf>
    <xf numFmtId="0" fontId="4" fillId="34" borderId="5" xfId="0" applyFont="1" applyFill="1" applyBorder="1" applyAlignment="1">
      <alignment wrapText="1"/>
    </xf>
    <xf numFmtId="0" fontId="4" fillId="34" borderId="5" xfId="0" applyFont="1" applyFill="1" applyBorder="1" applyAlignment="1">
      <alignment horizontal="left" vertical="top" wrapText="1"/>
    </xf>
    <xf numFmtId="49" fontId="4" fillId="34" borderId="5" xfId="0" applyNumberFormat="1" applyFont="1" applyFill="1" applyBorder="1" applyAlignment="1">
      <alignment horizontal="center" vertical="top" wrapText="1"/>
    </xf>
    <xf numFmtId="0" fontId="3" fillId="34" borderId="5" xfId="0" applyFont="1" applyFill="1" applyBorder="1" applyAlignment="1">
      <alignment horizontal="center" vertical="top" wrapText="1"/>
    </xf>
    <xf numFmtId="164" fontId="4" fillId="34" borderId="5" xfId="0" applyNumberFormat="1" applyFont="1" applyFill="1" applyBorder="1" applyAlignment="1">
      <alignment horizontal="left" vertical="top" wrapText="1"/>
    </xf>
    <xf numFmtId="0" fontId="4" fillId="34" borderId="5" xfId="0" applyFont="1" applyFill="1" applyBorder="1" applyAlignment="1">
      <alignment horizontal="center" vertical="top" wrapText="1"/>
    </xf>
    <xf numFmtId="0" fontId="5" fillId="34" borderId="5" xfId="0" applyFont="1" applyFill="1" applyBorder="1" applyAlignment="1">
      <alignment horizontal="center" vertical="top" wrapText="1"/>
    </xf>
    <xf numFmtId="0" fontId="4" fillId="34" borderId="1" xfId="0" applyFont="1" applyFill="1" applyBorder="1" applyAlignment="1">
      <alignment horizontal="justify" vertical="top" wrapText="1"/>
    </xf>
    <xf numFmtId="49" fontId="4" fillId="34" borderId="1" xfId="0" applyNumberFormat="1" applyFont="1" applyFill="1" applyBorder="1" applyAlignment="1">
      <alignment horizontal="center" vertical="top" wrapText="1"/>
    </xf>
    <xf numFmtId="0" fontId="4" fillId="34" borderId="1" xfId="0" applyFont="1" applyFill="1" applyBorder="1" applyAlignment="1">
      <alignment horizontal="center" vertical="top" wrapText="1"/>
    </xf>
    <xf numFmtId="164" fontId="4" fillId="34" borderId="1" xfId="0" applyNumberFormat="1" applyFont="1" applyFill="1" applyBorder="1" applyAlignment="1">
      <alignment horizontal="left" vertical="top" wrapText="1"/>
    </xf>
    <xf numFmtId="0" fontId="2" fillId="34" borderId="5" xfId="0" applyFont="1" applyFill="1" applyBorder="1" applyAlignment="1">
      <alignment horizontal="center" vertical="top" wrapText="1"/>
    </xf>
    <xf numFmtId="49" fontId="4" fillId="34" borderId="5" xfId="0" applyNumberFormat="1" applyFont="1" applyFill="1" applyBorder="1" applyAlignment="1">
      <alignment horizontal="left" vertical="top" wrapText="1"/>
    </xf>
    <xf numFmtId="49" fontId="8" fillId="0" borderId="5" xfId="0" applyNumberFormat="1" applyFont="1" applyFill="1" applyBorder="1" applyAlignment="1">
      <alignment horizontal="center" vertical="top" wrapText="1"/>
    </xf>
    <xf numFmtId="0" fontId="2" fillId="34" borderId="5" xfId="0" applyFont="1" applyFill="1" applyBorder="1" applyAlignment="1">
      <alignment wrapText="1"/>
    </xf>
    <xf numFmtId="0" fontId="2" fillId="34" borderId="5" xfId="0" applyFont="1" applyFill="1" applyBorder="1" applyAlignment="1">
      <alignment horizontal="left" vertical="top" wrapText="1"/>
    </xf>
    <xf numFmtId="164" fontId="2" fillId="34" borderId="5" xfId="0" applyNumberFormat="1" applyFont="1" applyFill="1" applyBorder="1" applyAlignment="1">
      <alignment horizontal="left" vertical="top" wrapText="1"/>
    </xf>
    <xf numFmtId="0" fontId="3" fillId="34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Fill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16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left" vertical="top" wrapText="1"/>
    </xf>
    <xf numFmtId="0" fontId="8" fillId="0" borderId="18" xfId="42" applyFont="1" applyFill="1" applyBorder="1" applyAlignment="1">
      <alignment vertical="top" wrapText="1"/>
    </xf>
    <xf numFmtId="0" fontId="4" fillId="0" borderId="19" xfId="0" applyFont="1" applyFill="1" applyBorder="1" applyAlignment="1">
      <alignment horizontal="left" vertical="top" wrapText="1"/>
    </xf>
    <xf numFmtId="49" fontId="4" fillId="0" borderId="20" xfId="0" applyNumberFormat="1" applyFont="1" applyFill="1" applyBorder="1" applyAlignment="1">
      <alignment horizontal="left" vertical="top"/>
    </xf>
    <xf numFmtId="49" fontId="4" fillId="0" borderId="3" xfId="0" applyNumberFormat="1" applyFont="1" applyFill="1" applyBorder="1" applyAlignment="1">
      <alignment horizontal="left" vertical="top"/>
    </xf>
    <xf numFmtId="49" fontId="4" fillId="0" borderId="1" xfId="0" applyNumberFormat="1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justify" vertical="top" wrapText="1"/>
    </xf>
    <xf numFmtId="0" fontId="4" fillId="0" borderId="3" xfId="0" applyFont="1" applyFill="1" applyBorder="1" applyAlignment="1">
      <alignment horizontal="justify" vertical="top" wrapText="1"/>
    </xf>
    <xf numFmtId="49" fontId="4" fillId="0" borderId="5" xfId="0" applyNumberFormat="1" applyFont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164" fontId="4" fillId="0" borderId="4" xfId="0" applyNumberFormat="1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4" fillId="0" borderId="2" xfId="0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justify" vertical="top" wrapText="1"/>
    </xf>
    <xf numFmtId="0" fontId="4" fillId="0" borderId="3" xfId="0" applyFont="1" applyFill="1" applyBorder="1" applyAlignment="1">
      <alignment horizontal="justify" vertical="top" wrapText="1"/>
    </xf>
    <xf numFmtId="0" fontId="7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</cellXfs>
  <cellStyles count="46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4"/>
    <cellStyle name="Обычный 4" xfId="45"/>
    <cellStyle name="Обычный 5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96"/>
  <sheetViews>
    <sheetView tabSelected="1" topLeftCell="A479" workbookViewId="0">
      <selection activeCell="A497" sqref="A497"/>
    </sheetView>
  </sheetViews>
  <sheetFormatPr defaultRowHeight="15"/>
  <cols>
    <col min="1" max="1" width="6.140625" style="2" customWidth="1"/>
    <col min="2" max="2" width="46.5703125" style="14" customWidth="1"/>
    <col min="3" max="3" width="6.28515625" style="3" customWidth="1"/>
    <col min="4" max="4" width="10.7109375" style="12" customWidth="1"/>
    <col min="5" max="5" width="13.5703125" style="12" customWidth="1"/>
    <col min="6" max="6" width="8.85546875" style="1" customWidth="1"/>
    <col min="7" max="7" width="10.42578125" style="23" customWidth="1"/>
    <col min="8" max="8" width="9.140625" hidden="1" customWidth="1"/>
  </cols>
  <sheetData>
    <row r="1" spans="1:7" ht="60" customHeight="1">
      <c r="E1" s="132" t="s">
        <v>483</v>
      </c>
      <c r="F1" s="132"/>
      <c r="G1" s="132"/>
    </row>
    <row r="2" spans="1:7" ht="15" customHeight="1">
      <c r="E2" s="11"/>
      <c r="F2" s="8"/>
    </row>
    <row r="3" spans="1:7" ht="39" customHeight="1">
      <c r="A3" s="131" t="s">
        <v>149</v>
      </c>
      <c r="B3" s="131"/>
      <c r="C3" s="131"/>
      <c r="D3" s="131"/>
      <c r="E3" s="131"/>
      <c r="F3" s="131"/>
    </row>
    <row r="4" spans="1:7" ht="15.75" thickBot="1"/>
    <row r="5" spans="1:7" s="1" customFormat="1" ht="40.5" customHeight="1" thickBot="1">
      <c r="A5" s="31" t="s">
        <v>42</v>
      </c>
      <c r="B5" s="31" t="s">
        <v>103</v>
      </c>
      <c r="C5" s="32" t="s">
        <v>102</v>
      </c>
      <c r="D5" s="32" t="s">
        <v>104</v>
      </c>
      <c r="E5" s="32" t="s">
        <v>43</v>
      </c>
      <c r="F5" s="31" t="s">
        <v>44</v>
      </c>
      <c r="G5" s="33" t="s">
        <v>105</v>
      </c>
    </row>
    <row r="6" spans="1:7" s="1" customFormat="1" ht="15.75" thickBot="1">
      <c r="A6" s="5">
        <v>1</v>
      </c>
      <c r="B6" s="5">
        <v>2</v>
      </c>
      <c r="C6" s="6">
        <v>3</v>
      </c>
      <c r="D6" s="6">
        <v>4</v>
      </c>
      <c r="E6" s="6">
        <v>5</v>
      </c>
      <c r="F6" s="5">
        <v>6</v>
      </c>
      <c r="G6" s="27">
        <v>7</v>
      </c>
    </row>
    <row r="7" spans="1:7" s="1" customFormat="1" ht="29.25" thickBot="1">
      <c r="A7" s="127" t="s">
        <v>475</v>
      </c>
      <c r="B7" s="15" t="s">
        <v>489</v>
      </c>
      <c r="C7" s="16" t="s">
        <v>488</v>
      </c>
      <c r="D7" s="20"/>
      <c r="E7" s="20"/>
      <c r="F7" s="22"/>
      <c r="G7" s="24">
        <f>SUM(G8)</f>
        <v>1372</v>
      </c>
    </row>
    <row r="8" spans="1:7" s="1" customFormat="1" ht="15.75" thickBot="1">
      <c r="A8" s="38" t="s">
        <v>476</v>
      </c>
      <c r="B8" s="30" t="s">
        <v>0</v>
      </c>
      <c r="C8" s="20" t="s">
        <v>488</v>
      </c>
      <c r="D8" s="20" t="s">
        <v>108</v>
      </c>
      <c r="E8" s="20"/>
      <c r="F8" s="22"/>
      <c r="G8" s="25">
        <f>SUM(G9)</f>
        <v>1372</v>
      </c>
    </row>
    <row r="9" spans="1:7" s="1" customFormat="1" ht="17.25" customHeight="1" thickBot="1">
      <c r="A9" s="38" t="s">
        <v>477</v>
      </c>
      <c r="B9" s="44" t="s">
        <v>454</v>
      </c>
      <c r="C9" s="20" t="s">
        <v>488</v>
      </c>
      <c r="D9" s="20" t="s">
        <v>456</v>
      </c>
      <c r="E9" s="20"/>
      <c r="F9" s="22"/>
      <c r="G9" s="25">
        <f>SUM(G10)</f>
        <v>1372</v>
      </c>
    </row>
    <row r="10" spans="1:7" s="1" customFormat="1" ht="15.75" thickBot="1">
      <c r="A10" s="38" t="s">
        <v>478</v>
      </c>
      <c r="B10" s="44" t="s">
        <v>1</v>
      </c>
      <c r="C10" s="20" t="s">
        <v>488</v>
      </c>
      <c r="D10" s="20" t="s">
        <v>456</v>
      </c>
      <c r="E10" s="123" t="s">
        <v>157</v>
      </c>
      <c r="F10" s="22"/>
      <c r="G10" s="25">
        <f>SUM(G11)</f>
        <v>1372</v>
      </c>
    </row>
    <row r="11" spans="1:7" s="1" customFormat="1" ht="30.75" thickBot="1">
      <c r="A11" s="38" t="s">
        <v>479</v>
      </c>
      <c r="B11" s="44" t="s">
        <v>455</v>
      </c>
      <c r="C11" s="20" t="s">
        <v>488</v>
      </c>
      <c r="D11" s="20" t="s">
        <v>456</v>
      </c>
      <c r="E11" s="45" t="s">
        <v>457</v>
      </c>
      <c r="F11" s="22"/>
      <c r="G11" s="25">
        <f>SUM(G12,G13)</f>
        <v>1372</v>
      </c>
    </row>
    <row r="12" spans="1:7" s="1" customFormat="1" ht="30.75" thickBot="1">
      <c r="A12" s="38" t="s">
        <v>480</v>
      </c>
      <c r="B12" s="44" t="s">
        <v>46</v>
      </c>
      <c r="C12" s="20" t="s">
        <v>488</v>
      </c>
      <c r="D12" s="20" t="s">
        <v>456</v>
      </c>
      <c r="E12" s="45" t="s">
        <v>457</v>
      </c>
      <c r="F12" s="22">
        <v>120</v>
      </c>
      <c r="G12" s="26">
        <v>1159.5</v>
      </c>
    </row>
    <row r="13" spans="1:7" s="1" customFormat="1" ht="45.75" thickBot="1">
      <c r="A13" s="38" t="s">
        <v>481</v>
      </c>
      <c r="B13" s="19" t="s">
        <v>47</v>
      </c>
      <c r="C13" s="20" t="s">
        <v>488</v>
      </c>
      <c r="D13" s="20" t="s">
        <v>456</v>
      </c>
      <c r="E13" s="45" t="s">
        <v>457</v>
      </c>
      <c r="F13" s="22">
        <v>240</v>
      </c>
      <c r="G13" s="26">
        <v>212.5</v>
      </c>
    </row>
    <row r="14" spans="1:7" ht="30" thickBot="1">
      <c r="A14" s="36">
        <v>8</v>
      </c>
      <c r="B14" s="29" t="s">
        <v>106</v>
      </c>
      <c r="C14" s="15">
        <v>901</v>
      </c>
      <c r="D14" s="16"/>
      <c r="E14" s="16"/>
      <c r="F14" s="17"/>
      <c r="G14" s="24">
        <f>SUM(G15,G68,G74,G109,G186,G231,G243,G286,G306,G362,G375)</f>
        <v>282537.59999999998</v>
      </c>
    </row>
    <row r="15" spans="1:7" ht="15.75" thickBot="1">
      <c r="A15" s="18">
        <v>9</v>
      </c>
      <c r="B15" s="30" t="s">
        <v>0</v>
      </c>
      <c r="C15" s="19">
        <v>901</v>
      </c>
      <c r="D15" s="20" t="s">
        <v>108</v>
      </c>
      <c r="E15" s="16"/>
      <c r="F15" s="17"/>
      <c r="G15" s="25">
        <f>SUM(G16,G36,G40)</f>
        <v>39816.5</v>
      </c>
    </row>
    <row r="16" spans="1:7" ht="60.75" thickBot="1">
      <c r="A16" s="18">
        <v>10</v>
      </c>
      <c r="B16" s="44" t="s">
        <v>429</v>
      </c>
      <c r="C16" s="19">
        <v>901</v>
      </c>
      <c r="D16" s="20" t="s">
        <v>110</v>
      </c>
      <c r="E16" s="16"/>
      <c r="F16" s="17"/>
      <c r="G16" s="25">
        <f>SUM(G17,G25)</f>
        <v>14560.500000000002</v>
      </c>
    </row>
    <row r="17" spans="1:9" ht="45.75" thickBot="1">
      <c r="A17" s="18">
        <v>11</v>
      </c>
      <c r="B17" s="19" t="s">
        <v>163</v>
      </c>
      <c r="C17" s="19">
        <v>901</v>
      </c>
      <c r="D17" s="20" t="s">
        <v>110</v>
      </c>
      <c r="E17" s="38" t="s">
        <v>169</v>
      </c>
      <c r="F17" s="21"/>
      <c r="G17" s="25">
        <f>SUM(G18)</f>
        <v>250</v>
      </c>
    </row>
    <row r="18" spans="1:9" ht="45.75" thickBot="1">
      <c r="A18" s="18">
        <v>12</v>
      </c>
      <c r="B18" s="19" t="s">
        <v>164</v>
      </c>
      <c r="C18" s="4">
        <v>901</v>
      </c>
      <c r="D18" s="13" t="s">
        <v>110</v>
      </c>
      <c r="E18" s="38" t="s">
        <v>170</v>
      </c>
      <c r="F18" s="10"/>
      <c r="G18" s="26">
        <f>SUM(G19,G21,G23)</f>
        <v>250</v>
      </c>
    </row>
    <row r="19" spans="1:9" ht="45.75" thickBot="1">
      <c r="A19" s="18">
        <v>13</v>
      </c>
      <c r="B19" s="19" t="s">
        <v>165</v>
      </c>
      <c r="C19" s="4">
        <v>901</v>
      </c>
      <c r="D19" s="13" t="s">
        <v>110</v>
      </c>
      <c r="E19" s="38" t="s">
        <v>171</v>
      </c>
      <c r="F19" s="10"/>
      <c r="G19" s="26">
        <f>SUM(G20)</f>
        <v>10</v>
      </c>
      <c r="I19" s="28"/>
    </row>
    <row r="20" spans="1:9" ht="45.75" thickBot="1">
      <c r="A20" s="7">
        <v>14</v>
      </c>
      <c r="B20" s="19" t="s">
        <v>49</v>
      </c>
      <c r="C20" s="4">
        <v>901</v>
      </c>
      <c r="D20" s="13" t="s">
        <v>110</v>
      </c>
      <c r="E20" s="38" t="s">
        <v>171</v>
      </c>
      <c r="F20" s="10">
        <v>240</v>
      </c>
      <c r="G20" s="26">
        <v>10</v>
      </c>
    </row>
    <row r="21" spans="1:9" ht="60.75" thickBot="1">
      <c r="A21" s="7">
        <v>15</v>
      </c>
      <c r="B21" s="19" t="s">
        <v>166</v>
      </c>
      <c r="C21" s="4">
        <v>901</v>
      </c>
      <c r="D21" s="13" t="s">
        <v>110</v>
      </c>
      <c r="E21" s="38" t="s">
        <v>172</v>
      </c>
      <c r="F21" s="9"/>
      <c r="G21" s="26">
        <f>SUM(G22)</f>
        <v>200</v>
      </c>
    </row>
    <row r="22" spans="1:9" ht="45.75" thickBot="1">
      <c r="A22" s="7">
        <v>16</v>
      </c>
      <c r="B22" s="19" t="s">
        <v>47</v>
      </c>
      <c r="C22" s="4">
        <v>901</v>
      </c>
      <c r="D22" s="13" t="s">
        <v>110</v>
      </c>
      <c r="E22" s="38" t="s">
        <v>172</v>
      </c>
      <c r="F22" s="10">
        <v>240</v>
      </c>
      <c r="G22" s="26">
        <v>200</v>
      </c>
    </row>
    <row r="23" spans="1:9" ht="30.75" thickBot="1">
      <c r="A23" s="7">
        <v>17</v>
      </c>
      <c r="B23" s="19" t="s">
        <v>167</v>
      </c>
      <c r="C23" s="4">
        <v>901</v>
      </c>
      <c r="D23" s="13" t="s">
        <v>110</v>
      </c>
      <c r="E23" s="38" t="s">
        <v>173</v>
      </c>
      <c r="F23" s="10"/>
      <c r="G23" s="26">
        <f>SUM(G24)</f>
        <v>40</v>
      </c>
    </row>
    <row r="24" spans="1:9" ht="45.75" thickBot="1">
      <c r="A24" s="18">
        <v>18</v>
      </c>
      <c r="B24" s="19" t="s">
        <v>47</v>
      </c>
      <c r="C24" s="43">
        <v>901</v>
      </c>
      <c r="D24" s="39" t="s">
        <v>110</v>
      </c>
      <c r="E24" s="38" t="s">
        <v>173</v>
      </c>
      <c r="F24" s="40">
        <v>240</v>
      </c>
      <c r="G24" s="41">
        <v>40</v>
      </c>
    </row>
    <row r="25" spans="1:9" ht="15.75" thickBot="1">
      <c r="A25" s="42">
        <v>19</v>
      </c>
      <c r="B25" s="19" t="s">
        <v>1</v>
      </c>
      <c r="C25" s="19">
        <v>901</v>
      </c>
      <c r="D25" s="20" t="s">
        <v>110</v>
      </c>
      <c r="E25" s="38" t="s">
        <v>157</v>
      </c>
      <c r="F25" s="22"/>
      <c r="G25" s="25">
        <f>SUM(G26,G29,G32,G34)</f>
        <v>14310.500000000002</v>
      </c>
    </row>
    <row r="26" spans="1:9" ht="30.75" thickBot="1">
      <c r="A26" s="7">
        <v>20</v>
      </c>
      <c r="B26" s="19" t="s">
        <v>168</v>
      </c>
      <c r="C26" s="4">
        <v>901</v>
      </c>
      <c r="D26" s="13" t="s">
        <v>110</v>
      </c>
      <c r="E26" s="38" t="s">
        <v>158</v>
      </c>
      <c r="F26" s="10"/>
      <c r="G26" s="26">
        <f>SUM(G27,G28)</f>
        <v>8541.1</v>
      </c>
    </row>
    <row r="27" spans="1:9" ht="30.75" thickBot="1">
      <c r="A27" s="7">
        <v>21</v>
      </c>
      <c r="B27" s="19" t="s">
        <v>46</v>
      </c>
      <c r="C27" s="4">
        <v>901</v>
      </c>
      <c r="D27" s="13" t="s">
        <v>110</v>
      </c>
      <c r="E27" s="38" t="s">
        <v>158</v>
      </c>
      <c r="F27" s="10">
        <v>120</v>
      </c>
      <c r="G27" s="26">
        <v>8085.9</v>
      </c>
    </row>
    <row r="28" spans="1:9" ht="45.75" thickBot="1">
      <c r="A28" s="7">
        <v>22</v>
      </c>
      <c r="B28" s="19" t="s">
        <v>49</v>
      </c>
      <c r="C28" s="4">
        <v>901</v>
      </c>
      <c r="D28" s="13" t="s">
        <v>110</v>
      </c>
      <c r="E28" s="38" t="s">
        <v>158</v>
      </c>
      <c r="F28" s="10">
        <v>240</v>
      </c>
      <c r="G28" s="26">
        <v>455.2</v>
      </c>
    </row>
    <row r="29" spans="1:9" ht="30.75" thickBot="1">
      <c r="A29" s="7">
        <v>23</v>
      </c>
      <c r="B29" s="19" t="s">
        <v>51</v>
      </c>
      <c r="C29" s="4">
        <v>901</v>
      </c>
      <c r="D29" s="13" t="s">
        <v>110</v>
      </c>
      <c r="E29" s="38" t="s">
        <v>434</v>
      </c>
      <c r="F29" s="10"/>
      <c r="G29" s="26">
        <f>SUM(G30,G31)</f>
        <v>4685.3</v>
      </c>
    </row>
    <row r="30" spans="1:9" ht="30.75" thickBot="1">
      <c r="A30" s="7">
        <v>24</v>
      </c>
      <c r="B30" s="19" t="s">
        <v>46</v>
      </c>
      <c r="C30" s="4">
        <v>901</v>
      </c>
      <c r="D30" s="13" t="s">
        <v>110</v>
      </c>
      <c r="E30" s="38" t="s">
        <v>434</v>
      </c>
      <c r="F30" s="10">
        <v>120</v>
      </c>
      <c r="G30" s="26">
        <v>4673.3</v>
      </c>
    </row>
    <row r="31" spans="1:9" ht="45.75" thickBot="1">
      <c r="A31" s="7">
        <v>25</v>
      </c>
      <c r="B31" s="19" t="s">
        <v>47</v>
      </c>
      <c r="C31" s="4">
        <v>901</v>
      </c>
      <c r="D31" s="13" t="s">
        <v>110</v>
      </c>
      <c r="E31" s="38" t="s">
        <v>434</v>
      </c>
      <c r="F31" s="10">
        <v>240</v>
      </c>
      <c r="G31" s="26">
        <v>12</v>
      </c>
    </row>
    <row r="32" spans="1:9" ht="15.75" thickBot="1">
      <c r="A32" s="7">
        <v>26</v>
      </c>
      <c r="B32" s="109" t="s">
        <v>147</v>
      </c>
      <c r="C32" s="19">
        <v>901</v>
      </c>
      <c r="D32" s="13" t="s">
        <v>110</v>
      </c>
      <c r="E32" s="38" t="s">
        <v>174</v>
      </c>
      <c r="F32" s="10"/>
      <c r="G32" s="26">
        <f>SUM(G33)</f>
        <v>984.1</v>
      </c>
    </row>
    <row r="33" spans="1:7" ht="30.75" thickBot="1">
      <c r="A33" s="7">
        <v>27</v>
      </c>
      <c r="B33" s="19" t="s">
        <v>46</v>
      </c>
      <c r="C33" s="4">
        <v>901</v>
      </c>
      <c r="D33" s="13" t="s">
        <v>110</v>
      </c>
      <c r="E33" s="38" t="s">
        <v>174</v>
      </c>
      <c r="F33" s="10">
        <v>120</v>
      </c>
      <c r="G33" s="26">
        <v>984.1</v>
      </c>
    </row>
    <row r="34" spans="1:7" ht="30.75" thickBot="1">
      <c r="A34" s="34">
        <v>28</v>
      </c>
      <c r="B34" s="19" t="s">
        <v>48</v>
      </c>
      <c r="C34" s="4">
        <v>901</v>
      </c>
      <c r="D34" s="13" t="s">
        <v>110</v>
      </c>
      <c r="E34" s="38" t="s">
        <v>162</v>
      </c>
      <c r="F34" s="10"/>
      <c r="G34" s="26">
        <f>SUM(G35)</f>
        <v>100</v>
      </c>
    </row>
    <row r="35" spans="1:7" ht="45.75" thickBot="1">
      <c r="A35" s="34">
        <v>29</v>
      </c>
      <c r="B35" s="19" t="s">
        <v>47</v>
      </c>
      <c r="C35" s="4">
        <v>901</v>
      </c>
      <c r="D35" s="13" t="s">
        <v>110</v>
      </c>
      <c r="E35" s="38" t="s">
        <v>162</v>
      </c>
      <c r="F35" s="10">
        <v>240</v>
      </c>
      <c r="G35" s="26">
        <v>100</v>
      </c>
    </row>
    <row r="36" spans="1:7" ht="15.75" thickBot="1">
      <c r="A36" s="90">
        <v>30</v>
      </c>
      <c r="B36" s="91" t="s">
        <v>3</v>
      </c>
      <c r="C36" s="92">
        <v>901</v>
      </c>
      <c r="D36" s="93" t="s">
        <v>111</v>
      </c>
      <c r="E36" s="93"/>
      <c r="F36" s="94"/>
      <c r="G36" s="95">
        <f>SUM(G37)</f>
        <v>7000</v>
      </c>
    </row>
    <row r="37" spans="1:7" ht="15.75" thickBot="1">
      <c r="A37" s="90">
        <v>31</v>
      </c>
      <c r="B37" s="91" t="s">
        <v>1</v>
      </c>
      <c r="C37" s="92">
        <v>901</v>
      </c>
      <c r="D37" s="93" t="s">
        <v>111</v>
      </c>
      <c r="E37" s="45" t="s">
        <v>157</v>
      </c>
      <c r="F37" s="96"/>
      <c r="G37" s="95">
        <f>SUM(G38)</f>
        <v>7000</v>
      </c>
    </row>
    <row r="38" spans="1:7" ht="18" customHeight="1" thickBot="1">
      <c r="A38" s="90">
        <v>32</v>
      </c>
      <c r="B38" s="91" t="s">
        <v>4</v>
      </c>
      <c r="C38" s="92">
        <v>901</v>
      </c>
      <c r="D38" s="93" t="s">
        <v>111</v>
      </c>
      <c r="E38" s="45" t="s">
        <v>175</v>
      </c>
      <c r="F38" s="96"/>
      <c r="G38" s="95">
        <f>SUM(G39)</f>
        <v>7000</v>
      </c>
    </row>
    <row r="39" spans="1:7" ht="15.75" thickBot="1">
      <c r="A39" s="90">
        <v>33</v>
      </c>
      <c r="B39" s="91" t="s">
        <v>5</v>
      </c>
      <c r="C39" s="92">
        <v>901</v>
      </c>
      <c r="D39" s="93" t="s">
        <v>111</v>
      </c>
      <c r="E39" s="45" t="s">
        <v>175</v>
      </c>
      <c r="F39" s="96">
        <v>870</v>
      </c>
      <c r="G39" s="95">
        <v>7000</v>
      </c>
    </row>
    <row r="40" spans="1:7" ht="15.75" thickBot="1">
      <c r="A40" s="90">
        <v>34</v>
      </c>
      <c r="B40" s="91" t="s">
        <v>6</v>
      </c>
      <c r="C40" s="92">
        <v>901</v>
      </c>
      <c r="D40" s="93" t="s">
        <v>112</v>
      </c>
      <c r="E40" s="93"/>
      <c r="F40" s="94"/>
      <c r="G40" s="95">
        <f>SUM(G41,G57)</f>
        <v>18256</v>
      </c>
    </row>
    <row r="41" spans="1:7" ht="45.75" thickBot="1">
      <c r="A41" s="90">
        <v>35</v>
      </c>
      <c r="B41" s="44" t="s">
        <v>163</v>
      </c>
      <c r="C41" s="92">
        <v>901</v>
      </c>
      <c r="D41" s="93" t="s">
        <v>112</v>
      </c>
      <c r="E41" s="45" t="s">
        <v>169</v>
      </c>
      <c r="F41" s="97"/>
      <c r="G41" s="95">
        <f>SUM(G42,G48)</f>
        <v>518.4</v>
      </c>
    </row>
    <row r="42" spans="1:7" ht="45.75" thickBot="1">
      <c r="A42" s="90">
        <v>36</v>
      </c>
      <c r="B42" s="44" t="s">
        <v>164</v>
      </c>
      <c r="C42" s="92">
        <v>901</v>
      </c>
      <c r="D42" s="93" t="s">
        <v>112</v>
      </c>
      <c r="E42" s="45" t="s">
        <v>170</v>
      </c>
      <c r="F42" s="96"/>
      <c r="G42" s="95">
        <f>SUM(G43,G45)</f>
        <v>98.4</v>
      </c>
    </row>
    <row r="43" spans="1:7" ht="75.75" customHeight="1" thickBot="1">
      <c r="A43" s="90">
        <v>37</v>
      </c>
      <c r="B43" s="44" t="s">
        <v>107</v>
      </c>
      <c r="C43" s="92">
        <v>901</v>
      </c>
      <c r="D43" s="93" t="s">
        <v>112</v>
      </c>
      <c r="E43" s="45" t="s">
        <v>182</v>
      </c>
      <c r="F43" s="96"/>
      <c r="G43" s="95">
        <f>SUM(G44)</f>
        <v>0.1</v>
      </c>
    </row>
    <row r="44" spans="1:7" ht="45.75" thickBot="1">
      <c r="A44" s="90">
        <v>38</v>
      </c>
      <c r="B44" s="44" t="s">
        <v>47</v>
      </c>
      <c r="C44" s="92">
        <v>901</v>
      </c>
      <c r="D44" s="93" t="s">
        <v>112</v>
      </c>
      <c r="E44" s="45" t="s">
        <v>182</v>
      </c>
      <c r="F44" s="96">
        <v>240</v>
      </c>
      <c r="G44" s="95">
        <v>0.1</v>
      </c>
    </row>
    <row r="45" spans="1:7" ht="33.75" customHeight="1" thickBot="1">
      <c r="A45" s="90">
        <v>39</v>
      </c>
      <c r="B45" s="44" t="s">
        <v>57</v>
      </c>
      <c r="C45" s="92">
        <v>901</v>
      </c>
      <c r="D45" s="93" t="s">
        <v>112</v>
      </c>
      <c r="E45" s="45" t="s">
        <v>183</v>
      </c>
      <c r="F45" s="97"/>
      <c r="G45" s="95">
        <f>SUM(G46,G47)</f>
        <v>98.300000000000011</v>
      </c>
    </row>
    <row r="46" spans="1:7" ht="30.75" thickBot="1">
      <c r="A46" s="90">
        <v>40</v>
      </c>
      <c r="B46" s="44" t="s">
        <v>46</v>
      </c>
      <c r="C46" s="92">
        <v>901</v>
      </c>
      <c r="D46" s="93" t="s">
        <v>112</v>
      </c>
      <c r="E46" s="45" t="s">
        <v>183</v>
      </c>
      <c r="F46" s="96">
        <v>120</v>
      </c>
      <c r="G46" s="95">
        <v>77.400000000000006</v>
      </c>
    </row>
    <row r="47" spans="1:7" ht="48.75" customHeight="1" thickBot="1">
      <c r="A47" s="90">
        <v>41</v>
      </c>
      <c r="B47" s="44" t="s">
        <v>47</v>
      </c>
      <c r="C47" s="92">
        <v>901</v>
      </c>
      <c r="D47" s="93" t="s">
        <v>112</v>
      </c>
      <c r="E47" s="45" t="s">
        <v>183</v>
      </c>
      <c r="F47" s="96">
        <v>240</v>
      </c>
      <c r="G47" s="95">
        <v>20.9</v>
      </c>
    </row>
    <row r="48" spans="1:7" ht="45.75" thickBot="1">
      <c r="A48" s="90">
        <v>42</v>
      </c>
      <c r="B48" s="44" t="s">
        <v>176</v>
      </c>
      <c r="C48" s="92">
        <v>901</v>
      </c>
      <c r="D48" s="93" t="s">
        <v>112</v>
      </c>
      <c r="E48" s="45" t="s">
        <v>184</v>
      </c>
      <c r="F48" s="96"/>
      <c r="G48" s="95">
        <f>SUM(G49,G51,G53,G55)</f>
        <v>420</v>
      </c>
    </row>
    <row r="49" spans="1:7" ht="15.75" thickBot="1">
      <c r="A49" s="90">
        <v>43</v>
      </c>
      <c r="B49" s="44" t="s">
        <v>177</v>
      </c>
      <c r="C49" s="92">
        <v>901</v>
      </c>
      <c r="D49" s="93" t="s">
        <v>112</v>
      </c>
      <c r="E49" s="45" t="s">
        <v>185</v>
      </c>
      <c r="F49" s="96"/>
      <c r="G49" s="95">
        <f>SUM(G50)</f>
        <v>200</v>
      </c>
    </row>
    <row r="50" spans="1:7" ht="45.75" thickBot="1">
      <c r="A50" s="90">
        <v>44</v>
      </c>
      <c r="B50" s="44" t="s">
        <v>47</v>
      </c>
      <c r="C50" s="92">
        <v>901</v>
      </c>
      <c r="D50" s="93" t="s">
        <v>112</v>
      </c>
      <c r="E50" s="45" t="s">
        <v>185</v>
      </c>
      <c r="F50" s="96">
        <v>240</v>
      </c>
      <c r="G50" s="95">
        <v>200</v>
      </c>
    </row>
    <row r="51" spans="1:7" ht="45.75" thickBot="1">
      <c r="A51" s="90">
        <v>45</v>
      </c>
      <c r="B51" s="44" t="s">
        <v>178</v>
      </c>
      <c r="C51" s="92">
        <v>901</v>
      </c>
      <c r="D51" s="93" t="s">
        <v>112</v>
      </c>
      <c r="E51" s="45" t="s">
        <v>186</v>
      </c>
      <c r="F51" s="96"/>
      <c r="G51" s="95">
        <f>SUM(G52)</f>
        <v>185</v>
      </c>
    </row>
    <row r="52" spans="1:7" ht="45.75" thickBot="1">
      <c r="A52" s="90">
        <v>46</v>
      </c>
      <c r="B52" s="44" t="s">
        <v>47</v>
      </c>
      <c r="C52" s="92">
        <v>901</v>
      </c>
      <c r="D52" s="93" t="s">
        <v>112</v>
      </c>
      <c r="E52" s="45" t="s">
        <v>186</v>
      </c>
      <c r="F52" s="96">
        <v>240</v>
      </c>
      <c r="G52" s="95">
        <v>185</v>
      </c>
    </row>
    <row r="53" spans="1:7" ht="30.75" thickBot="1">
      <c r="A53" s="90">
        <v>47</v>
      </c>
      <c r="B53" s="44" t="s">
        <v>179</v>
      </c>
      <c r="C53" s="92">
        <v>901</v>
      </c>
      <c r="D53" s="93" t="s">
        <v>112</v>
      </c>
      <c r="E53" s="45" t="s">
        <v>187</v>
      </c>
      <c r="F53" s="97"/>
      <c r="G53" s="95">
        <f>SUM(G54)</f>
        <v>25</v>
      </c>
    </row>
    <row r="54" spans="1:7" ht="45.75" thickBot="1">
      <c r="A54" s="90">
        <v>48</v>
      </c>
      <c r="B54" s="44" t="s">
        <v>47</v>
      </c>
      <c r="C54" s="92">
        <v>901</v>
      </c>
      <c r="D54" s="93" t="s">
        <v>112</v>
      </c>
      <c r="E54" s="45" t="s">
        <v>187</v>
      </c>
      <c r="F54" s="96">
        <v>240</v>
      </c>
      <c r="G54" s="95">
        <v>25</v>
      </c>
    </row>
    <row r="55" spans="1:7" ht="30.75" thickBot="1">
      <c r="A55" s="90">
        <v>49</v>
      </c>
      <c r="B55" s="44" t="s">
        <v>180</v>
      </c>
      <c r="C55" s="92">
        <v>901</v>
      </c>
      <c r="D55" s="93" t="s">
        <v>112</v>
      </c>
      <c r="E55" s="45" t="s">
        <v>188</v>
      </c>
      <c r="F55" s="96"/>
      <c r="G55" s="95">
        <f>SUM(G56)</f>
        <v>10</v>
      </c>
    </row>
    <row r="56" spans="1:7" ht="45.75" thickBot="1">
      <c r="A56" s="90">
        <v>50</v>
      </c>
      <c r="B56" s="44" t="s">
        <v>47</v>
      </c>
      <c r="C56" s="92">
        <v>901</v>
      </c>
      <c r="D56" s="93" t="s">
        <v>112</v>
      </c>
      <c r="E56" s="45" t="s">
        <v>188</v>
      </c>
      <c r="F56" s="96">
        <v>240</v>
      </c>
      <c r="G56" s="95">
        <v>10</v>
      </c>
    </row>
    <row r="57" spans="1:7" ht="15.75" thickBot="1">
      <c r="A57" s="90">
        <v>51</v>
      </c>
      <c r="B57" s="44" t="s">
        <v>1</v>
      </c>
      <c r="C57" s="92">
        <v>901</v>
      </c>
      <c r="D57" s="93" t="s">
        <v>112</v>
      </c>
      <c r="E57" s="45" t="s">
        <v>157</v>
      </c>
      <c r="F57" s="96"/>
      <c r="G57" s="95">
        <f>SUM(G58,G60,G62,G66)</f>
        <v>17737.599999999999</v>
      </c>
    </row>
    <row r="58" spans="1:7" ht="32.25" customHeight="1" thickBot="1">
      <c r="A58" s="90">
        <v>52</v>
      </c>
      <c r="B58" s="44" t="s">
        <v>430</v>
      </c>
      <c r="C58" s="92">
        <v>901</v>
      </c>
      <c r="D58" s="93" t="s">
        <v>112</v>
      </c>
      <c r="E58" s="45" t="s">
        <v>189</v>
      </c>
      <c r="F58" s="96"/>
      <c r="G58" s="95">
        <f>SUM(G59)</f>
        <v>170.3</v>
      </c>
    </row>
    <row r="59" spans="1:7" ht="45.75" thickBot="1">
      <c r="A59" s="90">
        <v>53</v>
      </c>
      <c r="B59" s="44" t="s">
        <v>49</v>
      </c>
      <c r="C59" s="92">
        <v>901</v>
      </c>
      <c r="D59" s="93" t="s">
        <v>112</v>
      </c>
      <c r="E59" s="45" t="s">
        <v>189</v>
      </c>
      <c r="F59" s="96">
        <v>240</v>
      </c>
      <c r="G59" s="95">
        <v>170.3</v>
      </c>
    </row>
    <row r="60" spans="1:7" ht="30.75" thickBot="1">
      <c r="A60" s="90">
        <v>54</v>
      </c>
      <c r="B60" s="44" t="s">
        <v>154</v>
      </c>
      <c r="C60" s="92">
        <v>901</v>
      </c>
      <c r="D60" s="93" t="s">
        <v>112</v>
      </c>
      <c r="E60" s="45" t="s">
        <v>158</v>
      </c>
      <c r="F60" s="96"/>
      <c r="G60" s="95">
        <f>SUM(G61)</f>
        <v>2128.1</v>
      </c>
    </row>
    <row r="61" spans="1:7" ht="30.75" thickBot="1">
      <c r="A61" s="98">
        <v>55</v>
      </c>
      <c r="B61" s="44" t="s">
        <v>53</v>
      </c>
      <c r="C61" s="44">
        <v>901</v>
      </c>
      <c r="D61" s="99" t="s">
        <v>112</v>
      </c>
      <c r="E61" s="45" t="s">
        <v>158</v>
      </c>
      <c r="F61" s="100">
        <v>120</v>
      </c>
      <c r="G61" s="101">
        <v>2128.1</v>
      </c>
    </row>
    <row r="62" spans="1:7" ht="31.5" customHeight="1" thickBot="1">
      <c r="A62" s="98">
        <v>56</v>
      </c>
      <c r="B62" s="44" t="s">
        <v>54</v>
      </c>
      <c r="C62" s="44">
        <v>901</v>
      </c>
      <c r="D62" s="99" t="s">
        <v>112</v>
      </c>
      <c r="E62" s="45" t="s">
        <v>190</v>
      </c>
      <c r="F62" s="100"/>
      <c r="G62" s="101">
        <f>SUM(G63,G64,G65)</f>
        <v>15366.699999999999</v>
      </c>
    </row>
    <row r="63" spans="1:7" ht="30.75" customHeight="1" thickBot="1">
      <c r="A63" s="98">
        <v>57</v>
      </c>
      <c r="B63" s="44" t="s">
        <v>55</v>
      </c>
      <c r="C63" s="44">
        <v>901</v>
      </c>
      <c r="D63" s="99" t="s">
        <v>112</v>
      </c>
      <c r="E63" s="45" t="s">
        <v>190</v>
      </c>
      <c r="F63" s="100">
        <v>110</v>
      </c>
      <c r="G63" s="101">
        <v>10232.299999999999</v>
      </c>
    </row>
    <row r="64" spans="1:7" ht="45.75" thickBot="1">
      <c r="A64" s="98">
        <v>58</v>
      </c>
      <c r="B64" s="44" t="s">
        <v>49</v>
      </c>
      <c r="C64" s="44">
        <v>901</v>
      </c>
      <c r="D64" s="99" t="s">
        <v>112</v>
      </c>
      <c r="E64" s="45" t="s">
        <v>190</v>
      </c>
      <c r="F64" s="100">
        <v>240</v>
      </c>
      <c r="G64" s="101">
        <v>5064.3999999999996</v>
      </c>
    </row>
    <row r="65" spans="1:7" ht="15.75" thickBot="1">
      <c r="A65" s="90">
        <v>59</v>
      </c>
      <c r="B65" s="44" t="s">
        <v>7</v>
      </c>
      <c r="C65" s="92">
        <v>901</v>
      </c>
      <c r="D65" s="93" t="s">
        <v>112</v>
      </c>
      <c r="E65" s="45" t="s">
        <v>190</v>
      </c>
      <c r="F65" s="96">
        <v>850</v>
      </c>
      <c r="G65" s="95">
        <v>70</v>
      </c>
    </row>
    <row r="66" spans="1:7" ht="45.75" thickBot="1">
      <c r="A66" s="90">
        <v>60</v>
      </c>
      <c r="B66" s="44" t="s">
        <v>181</v>
      </c>
      <c r="C66" s="92">
        <v>901</v>
      </c>
      <c r="D66" s="93" t="s">
        <v>112</v>
      </c>
      <c r="E66" s="45" t="s">
        <v>191</v>
      </c>
      <c r="F66" s="96"/>
      <c r="G66" s="95">
        <f>SUM(G67)</f>
        <v>72.5</v>
      </c>
    </row>
    <row r="67" spans="1:7" ht="15.75" thickBot="1">
      <c r="A67" s="90">
        <v>61</v>
      </c>
      <c r="B67" s="44" t="s">
        <v>7</v>
      </c>
      <c r="C67" s="92">
        <v>901</v>
      </c>
      <c r="D67" s="93" t="s">
        <v>112</v>
      </c>
      <c r="E67" s="45" t="s">
        <v>191</v>
      </c>
      <c r="F67" s="96">
        <v>850</v>
      </c>
      <c r="G67" s="95">
        <v>72.5</v>
      </c>
    </row>
    <row r="68" spans="1:7" ht="15.75" thickBot="1">
      <c r="A68" s="90">
        <v>62</v>
      </c>
      <c r="B68" s="91" t="s">
        <v>8</v>
      </c>
      <c r="C68" s="92">
        <v>901</v>
      </c>
      <c r="D68" s="93" t="s">
        <v>113</v>
      </c>
      <c r="E68" s="93"/>
      <c r="F68" s="102"/>
      <c r="G68" s="95">
        <f>SUM(G69)</f>
        <v>1062.9000000000001</v>
      </c>
    </row>
    <row r="69" spans="1:7" ht="15.75" thickBot="1">
      <c r="A69" s="90">
        <v>63</v>
      </c>
      <c r="B69" s="91" t="s">
        <v>9</v>
      </c>
      <c r="C69" s="92">
        <v>901</v>
      </c>
      <c r="D69" s="93" t="s">
        <v>114</v>
      </c>
      <c r="E69" s="93"/>
      <c r="F69" s="94"/>
      <c r="G69" s="95">
        <f>SUM(G70)</f>
        <v>1062.9000000000001</v>
      </c>
    </row>
    <row r="70" spans="1:7" ht="45.75" thickBot="1">
      <c r="A70" s="90">
        <v>64</v>
      </c>
      <c r="B70" s="44" t="s">
        <v>163</v>
      </c>
      <c r="C70" s="92">
        <v>901</v>
      </c>
      <c r="D70" s="93" t="s">
        <v>114</v>
      </c>
      <c r="E70" s="45" t="s">
        <v>169</v>
      </c>
      <c r="F70" s="96"/>
      <c r="G70" s="95">
        <f>SUM(G71)</f>
        <v>1062.9000000000001</v>
      </c>
    </row>
    <row r="71" spans="1:7" ht="45.75" thickBot="1">
      <c r="A71" s="90">
        <v>65</v>
      </c>
      <c r="B71" s="44" t="s">
        <v>450</v>
      </c>
      <c r="C71" s="92">
        <v>901</v>
      </c>
      <c r="D71" s="93" t="s">
        <v>114</v>
      </c>
      <c r="E71" s="45" t="s">
        <v>192</v>
      </c>
      <c r="F71" s="96"/>
      <c r="G71" s="95">
        <f>SUM(G72)</f>
        <v>1062.9000000000001</v>
      </c>
    </row>
    <row r="72" spans="1:7" ht="45.75" thickBot="1">
      <c r="A72" s="90">
        <v>66</v>
      </c>
      <c r="B72" s="44" t="s">
        <v>59</v>
      </c>
      <c r="C72" s="92">
        <v>901</v>
      </c>
      <c r="D72" s="93" t="s">
        <v>114</v>
      </c>
      <c r="E72" s="45" t="s">
        <v>193</v>
      </c>
      <c r="F72" s="96"/>
      <c r="G72" s="95">
        <f>SUM(G73)</f>
        <v>1062.9000000000001</v>
      </c>
    </row>
    <row r="73" spans="1:7" ht="30.75" thickBot="1">
      <c r="A73" s="90">
        <v>67</v>
      </c>
      <c r="B73" s="44" t="s">
        <v>53</v>
      </c>
      <c r="C73" s="92">
        <v>901</v>
      </c>
      <c r="D73" s="93" t="s">
        <v>114</v>
      </c>
      <c r="E73" s="45" t="s">
        <v>193</v>
      </c>
      <c r="F73" s="96">
        <v>120</v>
      </c>
      <c r="G73" s="95">
        <v>1062.9000000000001</v>
      </c>
    </row>
    <row r="74" spans="1:7" ht="30.75" thickBot="1">
      <c r="A74" s="90">
        <v>68</v>
      </c>
      <c r="B74" s="91" t="s">
        <v>60</v>
      </c>
      <c r="C74" s="92">
        <v>901</v>
      </c>
      <c r="D74" s="93" t="s">
        <v>115</v>
      </c>
      <c r="E74" s="93"/>
      <c r="F74" s="102"/>
      <c r="G74" s="95">
        <f>SUM(G75,G87,G102)</f>
        <v>3850</v>
      </c>
    </row>
    <row r="75" spans="1:7" ht="45.75" thickBot="1">
      <c r="A75" s="90">
        <v>69</v>
      </c>
      <c r="B75" s="91" t="s">
        <v>61</v>
      </c>
      <c r="C75" s="92">
        <v>901</v>
      </c>
      <c r="D75" s="93" t="s">
        <v>116</v>
      </c>
      <c r="E75" s="93"/>
      <c r="F75" s="96"/>
      <c r="G75" s="95">
        <f>SUM(G76)</f>
        <v>2700</v>
      </c>
    </row>
    <row r="76" spans="1:7" ht="45.75" thickBot="1">
      <c r="A76" s="90">
        <v>70</v>
      </c>
      <c r="B76" s="44" t="s">
        <v>435</v>
      </c>
      <c r="C76" s="92">
        <v>901</v>
      </c>
      <c r="D76" s="93" t="s">
        <v>116</v>
      </c>
      <c r="E76" s="45" t="s">
        <v>169</v>
      </c>
      <c r="F76" s="97"/>
      <c r="G76" s="95">
        <f>SUM(G77)</f>
        <v>2700</v>
      </c>
    </row>
    <row r="77" spans="1:7" ht="45.75" thickBot="1">
      <c r="A77" s="90">
        <v>71</v>
      </c>
      <c r="B77" s="44" t="s">
        <v>449</v>
      </c>
      <c r="C77" s="92">
        <v>901</v>
      </c>
      <c r="D77" s="93" t="s">
        <v>116</v>
      </c>
      <c r="E77" s="45" t="s">
        <v>192</v>
      </c>
      <c r="F77" s="96"/>
      <c r="G77" s="95">
        <f>SUM(G78,G80,G83,G85)</f>
        <v>2700</v>
      </c>
    </row>
    <row r="78" spans="1:7" ht="30.75" thickBot="1">
      <c r="A78" s="90">
        <v>72</v>
      </c>
      <c r="B78" s="44" t="s">
        <v>194</v>
      </c>
      <c r="C78" s="92">
        <v>901</v>
      </c>
      <c r="D78" s="93" t="s">
        <v>116</v>
      </c>
      <c r="E78" s="45" t="s">
        <v>197</v>
      </c>
      <c r="F78" s="97"/>
      <c r="G78" s="95">
        <f>SUM(G79)</f>
        <v>254</v>
      </c>
    </row>
    <row r="79" spans="1:7" ht="45.75" thickBot="1">
      <c r="A79" s="90">
        <v>73</v>
      </c>
      <c r="B79" s="44" t="s">
        <v>47</v>
      </c>
      <c r="C79" s="92">
        <v>901</v>
      </c>
      <c r="D79" s="93" t="s">
        <v>116</v>
      </c>
      <c r="E79" s="45" t="s">
        <v>197</v>
      </c>
      <c r="F79" s="96">
        <v>240</v>
      </c>
      <c r="G79" s="95">
        <v>254</v>
      </c>
    </row>
    <row r="80" spans="1:7" ht="45.75" customHeight="1" thickBot="1">
      <c r="A80" s="90">
        <v>74</v>
      </c>
      <c r="B80" s="44" t="s">
        <v>62</v>
      </c>
      <c r="C80" s="92">
        <v>901</v>
      </c>
      <c r="D80" s="93" t="s">
        <v>116</v>
      </c>
      <c r="E80" s="45" t="s">
        <v>198</v>
      </c>
      <c r="F80" s="97"/>
      <c r="G80" s="95">
        <f>SUM(G81,G82)</f>
        <v>2196</v>
      </c>
    </row>
    <row r="81" spans="1:7" ht="30.75" thickBot="1">
      <c r="A81" s="90">
        <v>75</v>
      </c>
      <c r="B81" s="44" t="s">
        <v>55</v>
      </c>
      <c r="C81" s="92">
        <v>901</v>
      </c>
      <c r="D81" s="93" t="s">
        <v>116</v>
      </c>
      <c r="E81" s="45" t="s">
        <v>198</v>
      </c>
      <c r="F81" s="96">
        <v>110</v>
      </c>
      <c r="G81" s="95">
        <v>1996</v>
      </c>
    </row>
    <row r="82" spans="1:7" ht="46.5" customHeight="1" thickBot="1">
      <c r="A82" s="90">
        <v>76</v>
      </c>
      <c r="B82" s="44" t="s">
        <v>47</v>
      </c>
      <c r="C82" s="92">
        <v>901</v>
      </c>
      <c r="D82" s="93" t="s">
        <v>116</v>
      </c>
      <c r="E82" s="45" t="s">
        <v>198</v>
      </c>
      <c r="F82" s="96">
        <v>240</v>
      </c>
      <c r="G82" s="95">
        <v>200</v>
      </c>
    </row>
    <row r="83" spans="1:7" ht="61.5" customHeight="1" thickBot="1">
      <c r="A83" s="90">
        <v>77</v>
      </c>
      <c r="B83" s="44" t="s">
        <v>195</v>
      </c>
      <c r="C83" s="92">
        <v>901</v>
      </c>
      <c r="D83" s="93" t="s">
        <v>116</v>
      </c>
      <c r="E83" s="45" t="s">
        <v>199</v>
      </c>
      <c r="F83" s="96"/>
      <c r="G83" s="95">
        <f>SUM(G84)</f>
        <v>200</v>
      </c>
    </row>
    <row r="84" spans="1:7" ht="45.75" thickBot="1">
      <c r="A84" s="90">
        <v>78</v>
      </c>
      <c r="B84" s="44" t="s">
        <v>47</v>
      </c>
      <c r="C84" s="92">
        <v>901</v>
      </c>
      <c r="D84" s="93" t="s">
        <v>116</v>
      </c>
      <c r="E84" s="45" t="s">
        <v>199</v>
      </c>
      <c r="F84" s="96">
        <v>240</v>
      </c>
      <c r="G84" s="95">
        <v>200</v>
      </c>
    </row>
    <row r="85" spans="1:7" ht="75.75" thickBot="1">
      <c r="A85" s="90">
        <v>79</v>
      </c>
      <c r="B85" s="44" t="s">
        <v>196</v>
      </c>
      <c r="C85" s="92">
        <v>901</v>
      </c>
      <c r="D85" s="93" t="s">
        <v>116</v>
      </c>
      <c r="E85" s="45" t="s">
        <v>200</v>
      </c>
      <c r="F85" s="96"/>
      <c r="G85" s="95">
        <f>SUM(G86)</f>
        <v>50</v>
      </c>
    </row>
    <row r="86" spans="1:7" ht="45.75" thickBot="1">
      <c r="A86" s="90">
        <v>80</v>
      </c>
      <c r="B86" s="44" t="s">
        <v>47</v>
      </c>
      <c r="C86" s="92">
        <v>901</v>
      </c>
      <c r="D86" s="93" t="s">
        <v>116</v>
      </c>
      <c r="E86" s="45" t="s">
        <v>200</v>
      </c>
      <c r="F86" s="96">
        <v>240</v>
      </c>
      <c r="G86" s="95">
        <v>50</v>
      </c>
    </row>
    <row r="87" spans="1:7" ht="15.75" thickBot="1">
      <c r="A87" s="90">
        <v>81</v>
      </c>
      <c r="B87" s="91" t="s">
        <v>10</v>
      </c>
      <c r="C87" s="92">
        <v>901</v>
      </c>
      <c r="D87" s="93" t="s">
        <v>117</v>
      </c>
      <c r="E87" s="93"/>
      <c r="F87" s="97"/>
      <c r="G87" s="95">
        <f>SUM(G88)</f>
        <v>750</v>
      </c>
    </row>
    <row r="88" spans="1:7" ht="45.75" thickBot="1">
      <c r="A88" s="90">
        <v>82</v>
      </c>
      <c r="B88" s="44" t="s">
        <v>163</v>
      </c>
      <c r="C88" s="92">
        <v>901</v>
      </c>
      <c r="D88" s="93" t="s">
        <v>117</v>
      </c>
      <c r="E88" s="45" t="s">
        <v>169</v>
      </c>
      <c r="F88" s="97"/>
      <c r="G88" s="95">
        <f>SUM(G89)</f>
        <v>750</v>
      </c>
    </row>
    <row r="89" spans="1:7" ht="45.75" thickBot="1">
      <c r="A89" s="90">
        <v>83</v>
      </c>
      <c r="B89" s="44" t="s">
        <v>436</v>
      </c>
      <c r="C89" s="92">
        <v>901</v>
      </c>
      <c r="D89" s="93" t="s">
        <v>117</v>
      </c>
      <c r="E89" s="45" t="s">
        <v>192</v>
      </c>
      <c r="F89" s="96"/>
      <c r="G89" s="95">
        <f>SUM(G90,G92,G94,G96,G98,G100)</f>
        <v>750</v>
      </c>
    </row>
    <row r="90" spans="1:7" ht="30.75" thickBot="1">
      <c r="A90" s="90">
        <v>84</v>
      </c>
      <c r="B90" s="44" t="s">
        <v>482</v>
      </c>
      <c r="C90" s="92">
        <v>901</v>
      </c>
      <c r="D90" s="93" t="s">
        <v>117</v>
      </c>
      <c r="E90" s="45" t="s">
        <v>206</v>
      </c>
      <c r="F90" s="96"/>
      <c r="G90" s="95">
        <f>SUM(G91)</f>
        <v>170</v>
      </c>
    </row>
    <row r="91" spans="1:7" ht="45.75" thickBot="1">
      <c r="A91" s="90">
        <v>85</v>
      </c>
      <c r="B91" s="44" t="s">
        <v>47</v>
      </c>
      <c r="C91" s="92">
        <v>901</v>
      </c>
      <c r="D91" s="93" t="s">
        <v>117</v>
      </c>
      <c r="E91" s="45" t="s">
        <v>206</v>
      </c>
      <c r="F91" s="96">
        <v>240</v>
      </c>
      <c r="G91" s="95">
        <v>170</v>
      </c>
    </row>
    <row r="92" spans="1:7" ht="48" customHeight="1" thickBot="1">
      <c r="A92" s="90">
        <v>86</v>
      </c>
      <c r="B92" s="44" t="s">
        <v>201</v>
      </c>
      <c r="C92" s="92">
        <v>901</v>
      </c>
      <c r="D92" s="93" t="s">
        <v>117</v>
      </c>
      <c r="E92" s="45" t="s">
        <v>207</v>
      </c>
      <c r="F92" s="96"/>
      <c r="G92" s="95">
        <f>SUM(G93)</f>
        <v>125</v>
      </c>
    </row>
    <row r="93" spans="1:7" ht="45.75" thickBot="1">
      <c r="A93" s="90">
        <v>87</v>
      </c>
      <c r="B93" s="44" t="s">
        <v>47</v>
      </c>
      <c r="C93" s="92">
        <v>901</v>
      </c>
      <c r="D93" s="93" t="s">
        <v>117</v>
      </c>
      <c r="E93" s="45" t="s">
        <v>207</v>
      </c>
      <c r="F93" s="96">
        <v>240</v>
      </c>
      <c r="G93" s="95">
        <v>125</v>
      </c>
    </row>
    <row r="94" spans="1:7" ht="45.75" thickBot="1">
      <c r="A94" s="90">
        <v>88</v>
      </c>
      <c r="B94" s="46" t="s">
        <v>202</v>
      </c>
      <c r="C94" s="92">
        <v>901</v>
      </c>
      <c r="D94" s="93" t="s">
        <v>117</v>
      </c>
      <c r="E94" s="45" t="s">
        <v>208</v>
      </c>
      <c r="F94" s="96"/>
      <c r="G94" s="95">
        <f>SUM(G95)</f>
        <v>220</v>
      </c>
    </row>
    <row r="95" spans="1:7" ht="45.75" thickBot="1">
      <c r="A95" s="90">
        <v>89</v>
      </c>
      <c r="B95" s="44" t="s">
        <v>47</v>
      </c>
      <c r="C95" s="92">
        <v>901</v>
      </c>
      <c r="D95" s="93" t="s">
        <v>117</v>
      </c>
      <c r="E95" s="45" t="s">
        <v>208</v>
      </c>
      <c r="F95" s="96">
        <v>240</v>
      </c>
      <c r="G95" s="95">
        <v>220</v>
      </c>
    </row>
    <row r="96" spans="1:7" ht="30.75" thickBot="1">
      <c r="A96" s="90">
        <v>90</v>
      </c>
      <c r="B96" s="46" t="s">
        <v>203</v>
      </c>
      <c r="C96" s="92">
        <v>901</v>
      </c>
      <c r="D96" s="93" t="s">
        <v>117</v>
      </c>
      <c r="E96" s="45" t="s">
        <v>433</v>
      </c>
      <c r="F96" s="96"/>
      <c r="G96" s="95">
        <f>SUM(G97)</f>
        <v>45</v>
      </c>
    </row>
    <row r="97" spans="1:7" ht="45.75" thickBot="1">
      <c r="A97" s="90">
        <v>91</v>
      </c>
      <c r="B97" s="44" t="s">
        <v>47</v>
      </c>
      <c r="C97" s="92">
        <v>901</v>
      </c>
      <c r="D97" s="93" t="s">
        <v>117</v>
      </c>
      <c r="E97" s="45" t="s">
        <v>433</v>
      </c>
      <c r="F97" s="96">
        <v>240</v>
      </c>
      <c r="G97" s="95">
        <v>45</v>
      </c>
    </row>
    <row r="98" spans="1:7" ht="30.75" thickBot="1">
      <c r="A98" s="90">
        <v>92</v>
      </c>
      <c r="B98" s="46" t="s">
        <v>204</v>
      </c>
      <c r="C98" s="92">
        <v>901</v>
      </c>
      <c r="D98" s="93" t="s">
        <v>117</v>
      </c>
      <c r="E98" s="45" t="s">
        <v>209</v>
      </c>
      <c r="F98" s="96"/>
      <c r="G98" s="95">
        <f>SUM(G99)</f>
        <v>100</v>
      </c>
    </row>
    <row r="99" spans="1:7" ht="45.75" thickBot="1">
      <c r="A99" s="90">
        <v>93</v>
      </c>
      <c r="B99" s="44" t="s">
        <v>47</v>
      </c>
      <c r="C99" s="92">
        <v>901</v>
      </c>
      <c r="D99" s="93" t="s">
        <v>117</v>
      </c>
      <c r="E99" s="45" t="s">
        <v>209</v>
      </c>
      <c r="F99" s="96">
        <v>240</v>
      </c>
      <c r="G99" s="95">
        <v>100</v>
      </c>
    </row>
    <row r="100" spans="1:7" ht="30.75" thickBot="1">
      <c r="A100" s="90">
        <v>94</v>
      </c>
      <c r="B100" s="46" t="s">
        <v>205</v>
      </c>
      <c r="C100" s="92">
        <v>901</v>
      </c>
      <c r="D100" s="93" t="s">
        <v>117</v>
      </c>
      <c r="E100" s="45" t="s">
        <v>210</v>
      </c>
      <c r="F100" s="96"/>
      <c r="G100" s="95">
        <f>SUM(G101)</f>
        <v>90</v>
      </c>
    </row>
    <row r="101" spans="1:7" ht="45.75" thickBot="1">
      <c r="A101" s="90">
        <v>95</v>
      </c>
      <c r="B101" s="44" t="s">
        <v>47</v>
      </c>
      <c r="C101" s="92">
        <v>901</v>
      </c>
      <c r="D101" s="93" t="s">
        <v>117</v>
      </c>
      <c r="E101" s="45" t="s">
        <v>210</v>
      </c>
      <c r="F101" s="96">
        <v>240</v>
      </c>
      <c r="G101" s="95">
        <v>90</v>
      </c>
    </row>
    <row r="102" spans="1:7" ht="30.75" customHeight="1" thickBot="1">
      <c r="A102" s="90">
        <v>96</v>
      </c>
      <c r="B102" s="44" t="s">
        <v>211</v>
      </c>
      <c r="C102" s="92">
        <v>901</v>
      </c>
      <c r="D102" s="93" t="s">
        <v>214</v>
      </c>
      <c r="E102" s="103"/>
      <c r="F102" s="96"/>
      <c r="G102" s="95">
        <f>SUM(G103)</f>
        <v>400</v>
      </c>
    </row>
    <row r="103" spans="1:7" ht="45.75" thickBot="1">
      <c r="A103" s="90">
        <v>97</v>
      </c>
      <c r="B103" s="44" t="s">
        <v>163</v>
      </c>
      <c r="C103" s="92">
        <v>901</v>
      </c>
      <c r="D103" s="93" t="s">
        <v>214</v>
      </c>
      <c r="E103" s="45" t="s">
        <v>169</v>
      </c>
      <c r="F103" s="96"/>
      <c r="G103" s="95">
        <f>SUM(G104)</f>
        <v>400</v>
      </c>
    </row>
    <row r="104" spans="1:7" ht="45.75" thickBot="1">
      <c r="A104" s="90">
        <v>98</v>
      </c>
      <c r="B104" s="44" t="s">
        <v>436</v>
      </c>
      <c r="C104" s="92">
        <v>901</v>
      </c>
      <c r="D104" s="93" t="s">
        <v>214</v>
      </c>
      <c r="E104" s="45" t="s">
        <v>192</v>
      </c>
      <c r="F104" s="96"/>
      <c r="G104" s="95">
        <f>SUM(G105,G107)</f>
        <v>400</v>
      </c>
    </row>
    <row r="105" spans="1:7" ht="30.75" thickBot="1">
      <c r="A105" s="90">
        <v>99</v>
      </c>
      <c r="B105" s="44" t="s">
        <v>212</v>
      </c>
      <c r="C105" s="92">
        <v>901</v>
      </c>
      <c r="D105" s="93" t="s">
        <v>214</v>
      </c>
      <c r="E105" s="45" t="s">
        <v>215</v>
      </c>
      <c r="F105" s="96"/>
      <c r="G105" s="95">
        <f>SUM(G106)</f>
        <v>200</v>
      </c>
    </row>
    <row r="106" spans="1:7" ht="45.75" thickBot="1">
      <c r="A106" s="47">
        <v>100</v>
      </c>
      <c r="B106" s="58" t="s">
        <v>47</v>
      </c>
      <c r="C106" s="49">
        <v>901</v>
      </c>
      <c r="D106" s="50" t="s">
        <v>214</v>
      </c>
      <c r="E106" s="53" t="s">
        <v>215</v>
      </c>
      <c r="F106" s="54">
        <v>240</v>
      </c>
      <c r="G106" s="52">
        <v>200</v>
      </c>
    </row>
    <row r="107" spans="1:7" ht="30.75" thickBot="1">
      <c r="A107" s="47">
        <v>101</v>
      </c>
      <c r="B107" s="58" t="s">
        <v>213</v>
      </c>
      <c r="C107" s="49">
        <v>901</v>
      </c>
      <c r="D107" s="50" t="s">
        <v>214</v>
      </c>
      <c r="E107" s="53" t="s">
        <v>216</v>
      </c>
      <c r="F107" s="54"/>
      <c r="G107" s="52">
        <f>SUM(G108)</f>
        <v>200</v>
      </c>
    </row>
    <row r="108" spans="1:7" ht="45.75" thickBot="1">
      <c r="A108" s="47">
        <v>102</v>
      </c>
      <c r="B108" s="58" t="s">
        <v>47</v>
      </c>
      <c r="C108" s="49">
        <v>901</v>
      </c>
      <c r="D108" s="50" t="s">
        <v>214</v>
      </c>
      <c r="E108" s="53" t="s">
        <v>216</v>
      </c>
      <c r="F108" s="54">
        <v>240</v>
      </c>
      <c r="G108" s="52">
        <v>200</v>
      </c>
    </row>
    <row r="109" spans="1:7" ht="15.75" thickBot="1">
      <c r="A109" s="47">
        <v>103</v>
      </c>
      <c r="B109" s="48" t="s">
        <v>11</v>
      </c>
      <c r="C109" s="49">
        <v>901</v>
      </c>
      <c r="D109" s="50" t="s">
        <v>118</v>
      </c>
      <c r="E109" s="50"/>
      <c r="F109" s="63"/>
      <c r="G109" s="52">
        <f>SUM(G110,G114,G123,G128,G133,G150,G159)</f>
        <v>42152</v>
      </c>
    </row>
    <row r="110" spans="1:7" ht="15.75" thickBot="1">
      <c r="A110" s="47">
        <v>104</v>
      </c>
      <c r="B110" s="58" t="s">
        <v>12</v>
      </c>
      <c r="C110" s="49">
        <v>901</v>
      </c>
      <c r="D110" s="50" t="s">
        <v>119</v>
      </c>
      <c r="E110" s="64"/>
      <c r="F110" s="51"/>
      <c r="G110" s="52">
        <f>SUM(G111)</f>
        <v>474.8</v>
      </c>
    </row>
    <row r="111" spans="1:7" ht="15.75" thickBot="1">
      <c r="A111" s="47">
        <v>105</v>
      </c>
      <c r="B111" s="58" t="s">
        <v>1</v>
      </c>
      <c r="C111" s="81">
        <v>901</v>
      </c>
      <c r="D111" s="50" t="s">
        <v>119</v>
      </c>
      <c r="E111" s="53" t="s">
        <v>157</v>
      </c>
      <c r="F111" s="51"/>
      <c r="G111" s="52">
        <f>SUM(G112)</f>
        <v>474.8</v>
      </c>
    </row>
    <row r="112" spans="1:7" ht="60.75" thickBot="1">
      <c r="A112" s="47">
        <v>106</v>
      </c>
      <c r="B112" s="116" t="s">
        <v>217</v>
      </c>
      <c r="C112" s="117">
        <v>901</v>
      </c>
      <c r="D112" s="50" t="s">
        <v>119</v>
      </c>
      <c r="E112" s="53" t="s">
        <v>218</v>
      </c>
      <c r="F112" s="51"/>
      <c r="G112" s="52">
        <f>SUM(G113)</f>
        <v>474.8</v>
      </c>
    </row>
    <row r="113" spans="1:7" ht="45.75" thickBot="1">
      <c r="A113" s="47">
        <v>107</v>
      </c>
      <c r="B113" s="58" t="s">
        <v>58</v>
      </c>
      <c r="C113" s="49">
        <v>901</v>
      </c>
      <c r="D113" s="50" t="s">
        <v>119</v>
      </c>
      <c r="E113" s="53" t="s">
        <v>218</v>
      </c>
      <c r="F113" s="54">
        <v>240</v>
      </c>
      <c r="G113" s="52">
        <v>474.8</v>
      </c>
    </row>
    <row r="114" spans="1:7" ht="15.75" thickBot="1">
      <c r="A114" s="47">
        <v>108</v>
      </c>
      <c r="B114" s="48" t="s">
        <v>451</v>
      </c>
      <c r="C114" s="49">
        <v>901</v>
      </c>
      <c r="D114" s="50" t="s">
        <v>120</v>
      </c>
      <c r="E114" s="50"/>
      <c r="F114" s="54"/>
      <c r="G114" s="52">
        <f>SUM(G115)</f>
        <v>5123</v>
      </c>
    </row>
    <row r="115" spans="1:7" ht="45.75" thickBot="1">
      <c r="A115" s="47">
        <v>109</v>
      </c>
      <c r="B115" s="58" t="s">
        <v>163</v>
      </c>
      <c r="C115" s="49">
        <v>901</v>
      </c>
      <c r="D115" s="50" t="s">
        <v>120</v>
      </c>
      <c r="E115" s="53" t="s">
        <v>169</v>
      </c>
      <c r="F115" s="54"/>
      <c r="G115" s="52">
        <f>SUM(G116)</f>
        <v>5123</v>
      </c>
    </row>
    <row r="116" spans="1:7" ht="31.5" customHeight="1" thickBot="1">
      <c r="A116" s="47">
        <v>110</v>
      </c>
      <c r="B116" s="58" t="s">
        <v>222</v>
      </c>
      <c r="C116" s="49">
        <v>901</v>
      </c>
      <c r="D116" s="50" t="s">
        <v>120</v>
      </c>
      <c r="E116" s="53" t="s">
        <v>253</v>
      </c>
      <c r="F116" s="54"/>
      <c r="G116" s="52">
        <f>SUM(G117,G119,G121)</f>
        <v>5123</v>
      </c>
    </row>
    <row r="117" spans="1:7" ht="45.75" thickBot="1">
      <c r="A117" s="47">
        <v>111</v>
      </c>
      <c r="B117" s="58" t="s">
        <v>219</v>
      </c>
      <c r="C117" s="49">
        <v>901</v>
      </c>
      <c r="D117" s="50" t="s">
        <v>120</v>
      </c>
      <c r="E117" s="53" t="s">
        <v>254</v>
      </c>
      <c r="F117" s="57"/>
      <c r="G117" s="52">
        <f>SUM(G118)</f>
        <v>99</v>
      </c>
    </row>
    <row r="118" spans="1:7" ht="46.5" customHeight="1" thickBot="1">
      <c r="A118" s="47">
        <v>112</v>
      </c>
      <c r="B118" s="58" t="s">
        <v>47</v>
      </c>
      <c r="C118" s="49">
        <v>901</v>
      </c>
      <c r="D118" s="50" t="s">
        <v>120</v>
      </c>
      <c r="E118" s="53" t="s">
        <v>254</v>
      </c>
      <c r="F118" s="54">
        <v>240</v>
      </c>
      <c r="G118" s="52">
        <v>99</v>
      </c>
    </row>
    <row r="119" spans="1:7" ht="15.75" thickBot="1">
      <c r="A119" s="47">
        <v>113</v>
      </c>
      <c r="B119" s="58" t="s">
        <v>220</v>
      </c>
      <c r="C119" s="49">
        <v>901</v>
      </c>
      <c r="D119" s="50" t="s">
        <v>120</v>
      </c>
      <c r="E119" s="53" t="s">
        <v>255</v>
      </c>
      <c r="F119" s="54"/>
      <c r="G119" s="52">
        <f>SUM(G120)</f>
        <v>24</v>
      </c>
    </row>
    <row r="120" spans="1:7" ht="46.5" customHeight="1" thickBot="1">
      <c r="A120" s="47">
        <v>114</v>
      </c>
      <c r="B120" s="58" t="s">
        <v>47</v>
      </c>
      <c r="C120" s="49">
        <v>901</v>
      </c>
      <c r="D120" s="50" t="s">
        <v>120</v>
      </c>
      <c r="E120" s="53" t="s">
        <v>255</v>
      </c>
      <c r="F120" s="54">
        <v>240</v>
      </c>
      <c r="G120" s="52">
        <v>24</v>
      </c>
    </row>
    <row r="121" spans="1:7" ht="45.75" thickBot="1">
      <c r="A121" s="47">
        <v>115</v>
      </c>
      <c r="B121" s="58" t="s">
        <v>221</v>
      </c>
      <c r="C121" s="49">
        <v>901</v>
      </c>
      <c r="D121" s="50" t="s">
        <v>120</v>
      </c>
      <c r="E121" s="53" t="s">
        <v>256</v>
      </c>
      <c r="F121" s="54"/>
      <c r="G121" s="52">
        <f>SUM(G122)</f>
        <v>5000</v>
      </c>
    </row>
    <row r="122" spans="1:7" ht="45.75" thickBot="1">
      <c r="A122" s="47">
        <v>116</v>
      </c>
      <c r="B122" s="58" t="s">
        <v>47</v>
      </c>
      <c r="C122" s="49">
        <v>901</v>
      </c>
      <c r="D122" s="50" t="s">
        <v>120</v>
      </c>
      <c r="E122" s="53" t="s">
        <v>256</v>
      </c>
      <c r="F122" s="54">
        <v>240</v>
      </c>
      <c r="G122" s="52">
        <v>5000</v>
      </c>
    </row>
    <row r="123" spans="1:7" ht="16.5" customHeight="1" thickBot="1">
      <c r="A123" s="47">
        <v>117</v>
      </c>
      <c r="B123" s="58" t="s">
        <v>13</v>
      </c>
      <c r="C123" s="49">
        <v>901</v>
      </c>
      <c r="D123" s="50" t="s">
        <v>121</v>
      </c>
      <c r="E123" s="65"/>
      <c r="F123" s="54"/>
      <c r="G123" s="52">
        <f>SUM(G124)</f>
        <v>400</v>
      </c>
    </row>
    <row r="124" spans="1:7" ht="45.75" thickBot="1">
      <c r="A124" s="47">
        <v>118</v>
      </c>
      <c r="B124" s="58" t="s">
        <v>163</v>
      </c>
      <c r="C124" s="49">
        <v>901</v>
      </c>
      <c r="D124" s="50" t="s">
        <v>121</v>
      </c>
      <c r="E124" s="53" t="s">
        <v>169</v>
      </c>
      <c r="F124" s="54"/>
      <c r="G124" s="52">
        <f>SUM(G125)</f>
        <v>400</v>
      </c>
    </row>
    <row r="125" spans="1:7" ht="30.75" thickBot="1">
      <c r="A125" s="47">
        <v>119</v>
      </c>
      <c r="B125" s="58" t="s">
        <v>222</v>
      </c>
      <c r="C125" s="49">
        <v>901</v>
      </c>
      <c r="D125" s="50" t="s">
        <v>121</v>
      </c>
      <c r="E125" s="53" t="s">
        <v>253</v>
      </c>
      <c r="F125" s="54"/>
      <c r="G125" s="52">
        <f>SUM(G126)</f>
        <v>400</v>
      </c>
    </row>
    <row r="126" spans="1:7" ht="30.75" thickBot="1">
      <c r="A126" s="47">
        <v>120</v>
      </c>
      <c r="B126" s="58" t="s">
        <v>223</v>
      </c>
      <c r="C126" s="49">
        <v>901</v>
      </c>
      <c r="D126" s="50" t="s">
        <v>121</v>
      </c>
      <c r="E126" s="53" t="s">
        <v>257</v>
      </c>
      <c r="F126" s="51"/>
      <c r="G126" s="52">
        <f>SUM(G127)</f>
        <v>400</v>
      </c>
    </row>
    <row r="127" spans="1:7" ht="45.75" thickBot="1">
      <c r="A127" s="47">
        <v>121</v>
      </c>
      <c r="B127" s="58" t="s">
        <v>47</v>
      </c>
      <c r="C127" s="49">
        <v>901</v>
      </c>
      <c r="D127" s="50" t="s">
        <v>121</v>
      </c>
      <c r="E127" s="53" t="s">
        <v>257</v>
      </c>
      <c r="F127" s="54">
        <v>240</v>
      </c>
      <c r="G127" s="52">
        <v>400</v>
      </c>
    </row>
    <row r="128" spans="1:7" ht="15" customHeight="1" thickBot="1">
      <c r="A128" s="47">
        <v>122</v>
      </c>
      <c r="B128" s="58" t="s">
        <v>14</v>
      </c>
      <c r="C128" s="49">
        <v>901</v>
      </c>
      <c r="D128" s="50" t="s">
        <v>122</v>
      </c>
      <c r="E128" s="65"/>
      <c r="F128" s="54"/>
      <c r="G128" s="52">
        <f>SUM(G129)</f>
        <v>1080</v>
      </c>
    </row>
    <row r="129" spans="1:7" ht="45.75" thickBot="1">
      <c r="A129" s="47">
        <v>123</v>
      </c>
      <c r="B129" s="58" t="s">
        <v>163</v>
      </c>
      <c r="C129" s="49">
        <v>901</v>
      </c>
      <c r="D129" s="50" t="s">
        <v>122</v>
      </c>
      <c r="E129" s="53" t="s">
        <v>169</v>
      </c>
      <c r="F129" s="54"/>
      <c r="G129" s="52">
        <f>SUM(G130)</f>
        <v>1080</v>
      </c>
    </row>
    <row r="130" spans="1:7" ht="48" customHeight="1" thickBot="1">
      <c r="A130" s="47">
        <v>124</v>
      </c>
      <c r="B130" s="58" t="s">
        <v>225</v>
      </c>
      <c r="C130" s="49">
        <v>901</v>
      </c>
      <c r="D130" s="50" t="s">
        <v>122</v>
      </c>
      <c r="E130" s="53" t="s">
        <v>258</v>
      </c>
      <c r="F130" s="54"/>
      <c r="G130" s="52">
        <f>SUM(G131)</f>
        <v>1080</v>
      </c>
    </row>
    <row r="131" spans="1:7" ht="30.75" thickBot="1">
      <c r="A131" s="47">
        <v>125</v>
      </c>
      <c r="B131" s="58" t="s">
        <v>224</v>
      </c>
      <c r="C131" s="49">
        <v>901</v>
      </c>
      <c r="D131" s="50" t="s">
        <v>122</v>
      </c>
      <c r="E131" s="53" t="s">
        <v>259</v>
      </c>
      <c r="F131" s="51"/>
      <c r="G131" s="52">
        <f>SUM(G132)</f>
        <v>1080</v>
      </c>
    </row>
    <row r="132" spans="1:7" ht="45.75" thickBot="1">
      <c r="A132" s="47">
        <v>126</v>
      </c>
      <c r="B132" s="58" t="s">
        <v>47</v>
      </c>
      <c r="C132" s="49">
        <v>901</v>
      </c>
      <c r="D132" s="50" t="s">
        <v>122</v>
      </c>
      <c r="E132" s="53" t="s">
        <v>259</v>
      </c>
      <c r="F132" s="54">
        <v>240</v>
      </c>
      <c r="G132" s="52">
        <v>1080</v>
      </c>
    </row>
    <row r="133" spans="1:7" ht="15.75" thickBot="1">
      <c r="A133" s="47">
        <v>127</v>
      </c>
      <c r="B133" s="44" t="s">
        <v>448</v>
      </c>
      <c r="C133" s="49"/>
      <c r="D133" s="104" t="s">
        <v>123</v>
      </c>
      <c r="E133" s="53"/>
      <c r="F133" s="57"/>
      <c r="G133" s="52">
        <f>SUM(G134)</f>
        <v>29631</v>
      </c>
    </row>
    <row r="134" spans="1:7" ht="44.25" customHeight="1" thickBot="1">
      <c r="A134" s="47">
        <v>128</v>
      </c>
      <c r="B134" s="58" t="s">
        <v>163</v>
      </c>
      <c r="C134" s="49">
        <v>901</v>
      </c>
      <c r="D134" s="50" t="s">
        <v>123</v>
      </c>
      <c r="E134" s="53" t="s">
        <v>169</v>
      </c>
      <c r="F134" s="54"/>
      <c r="G134" s="52">
        <f>SUM(G135)</f>
        <v>29631</v>
      </c>
    </row>
    <row r="135" spans="1:7" ht="45.75" thickBot="1">
      <c r="A135" s="47">
        <v>129</v>
      </c>
      <c r="B135" s="58" t="s">
        <v>225</v>
      </c>
      <c r="C135" s="49">
        <v>901</v>
      </c>
      <c r="D135" s="50" t="s">
        <v>123</v>
      </c>
      <c r="E135" s="53" t="s">
        <v>258</v>
      </c>
      <c r="F135" s="57"/>
      <c r="G135" s="52">
        <f>SUM(G136,G138,G140,G142,G144,G146,G148)</f>
        <v>29631</v>
      </c>
    </row>
    <row r="136" spans="1:7" ht="30.75" thickBot="1">
      <c r="A136" s="47">
        <v>130</v>
      </c>
      <c r="B136" s="58" t="s">
        <v>226</v>
      </c>
      <c r="C136" s="49">
        <v>901</v>
      </c>
      <c r="D136" s="50" t="s">
        <v>123</v>
      </c>
      <c r="E136" s="53" t="s">
        <v>260</v>
      </c>
      <c r="F136" s="54"/>
      <c r="G136" s="52">
        <f>SUM(G137)</f>
        <v>17293.900000000001</v>
      </c>
    </row>
    <row r="137" spans="1:7" ht="45.75" thickBot="1">
      <c r="A137" s="47">
        <v>131</v>
      </c>
      <c r="B137" s="58" t="s">
        <v>47</v>
      </c>
      <c r="C137" s="49">
        <v>901</v>
      </c>
      <c r="D137" s="50" t="s">
        <v>123</v>
      </c>
      <c r="E137" s="53" t="s">
        <v>260</v>
      </c>
      <c r="F137" s="54">
        <v>240</v>
      </c>
      <c r="G137" s="52">
        <v>17293.900000000001</v>
      </c>
    </row>
    <row r="138" spans="1:7" ht="15.75" thickBot="1">
      <c r="A138" s="47">
        <v>132</v>
      </c>
      <c r="B138" s="58" t="s">
        <v>227</v>
      </c>
      <c r="C138" s="49">
        <v>901</v>
      </c>
      <c r="D138" s="50" t="s">
        <v>123</v>
      </c>
      <c r="E138" s="53" t="s">
        <v>261</v>
      </c>
      <c r="F138" s="54"/>
      <c r="G138" s="52">
        <f>SUM(G139)</f>
        <v>261.60000000000002</v>
      </c>
    </row>
    <row r="139" spans="1:7" ht="45.75" thickBot="1">
      <c r="A139" s="47">
        <v>133</v>
      </c>
      <c r="B139" s="58" t="s">
        <v>47</v>
      </c>
      <c r="C139" s="49">
        <v>901</v>
      </c>
      <c r="D139" s="50" t="s">
        <v>123</v>
      </c>
      <c r="E139" s="53" t="s">
        <v>261</v>
      </c>
      <c r="F139" s="54">
        <v>240</v>
      </c>
      <c r="G139" s="52">
        <v>261.60000000000002</v>
      </c>
    </row>
    <row r="140" spans="1:7" ht="15.75" thickBot="1">
      <c r="A140" s="47">
        <v>134</v>
      </c>
      <c r="B140" s="58" t="s">
        <v>228</v>
      </c>
      <c r="C140" s="49">
        <v>901</v>
      </c>
      <c r="D140" s="50" t="s">
        <v>123</v>
      </c>
      <c r="E140" s="53" t="s">
        <v>262</v>
      </c>
      <c r="F140" s="63"/>
      <c r="G140" s="52">
        <f>SUM(G141)</f>
        <v>9935.1</v>
      </c>
    </row>
    <row r="141" spans="1:7" ht="45.75" thickBot="1">
      <c r="A141" s="47">
        <v>135</v>
      </c>
      <c r="B141" s="58" t="s">
        <v>47</v>
      </c>
      <c r="C141" s="49">
        <v>901</v>
      </c>
      <c r="D141" s="50" t="s">
        <v>123</v>
      </c>
      <c r="E141" s="53" t="s">
        <v>262</v>
      </c>
      <c r="F141" s="54">
        <v>240</v>
      </c>
      <c r="G141" s="52">
        <v>9935.1</v>
      </c>
    </row>
    <row r="142" spans="1:7" ht="44.25" customHeight="1" thickBot="1">
      <c r="A142" s="47">
        <v>136</v>
      </c>
      <c r="B142" s="58" t="s">
        <v>229</v>
      </c>
      <c r="C142" s="49">
        <v>901</v>
      </c>
      <c r="D142" s="50" t="s">
        <v>123</v>
      </c>
      <c r="E142" s="53" t="s">
        <v>263</v>
      </c>
      <c r="F142" s="66"/>
      <c r="G142" s="52">
        <f>SUM(G143)</f>
        <v>1385.4</v>
      </c>
    </row>
    <row r="143" spans="1:7" ht="15.75" thickBot="1">
      <c r="A143" s="47">
        <v>137</v>
      </c>
      <c r="B143" s="58" t="s">
        <v>19</v>
      </c>
      <c r="C143" s="49">
        <v>901</v>
      </c>
      <c r="D143" s="50" t="s">
        <v>123</v>
      </c>
      <c r="E143" s="53" t="s">
        <v>263</v>
      </c>
      <c r="F143" s="54">
        <v>410</v>
      </c>
      <c r="G143" s="52">
        <v>1385.4</v>
      </c>
    </row>
    <row r="144" spans="1:7" ht="75.75" thickBot="1">
      <c r="A144" s="47">
        <v>138</v>
      </c>
      <c r="B144" s="58" t="s">
        <v>447</v>
      </c>
      <c r="C144" s="49">
        <v>901</v>
      </c>
      <c r="D144" s="50" t="s">
        <v>123</v>
      </c>
      <c r="E144" s="53" t="s">
        <v>264</v>
      </c>
      <c r="F144" s="54"/>
      <c r="G144" s="52">
        <f>SUM(G145)</f>
        <v>345</v>
      </c>
    </row>
    <row r="145" spans="1:7" ht="15.75" thickBot="1">
      <c r="A145" s="47">
        <v>139</v>
      </c>
      <c r="B145" s="58" t="s">
        <v>19</v>
      </c>
      <c r="C145" s="49">
        <v>901</v>
      </c>
      <c r="D145" s="50" t="s">
        <v>123</v>
      </c>
      <c r="E145" s="53" t="s">
        <v>264</v>
      </c>
      <c r="F145" s="54">
        <v>410</v>
      </c>
      <c r="G145" s="52">
        <v>345</v>
      </c>
    </row>
    <row r="146" spans="1:7" ht="45.75" thickBot="1">
      <c r="A146" s="47">
        <v>140</v>
      </c>
      <c r="B146" s="58" t="s">
        <v>230</v>
      </c>
      <c r="C146" s="49">
        <v>901</v>
      </c>
      <c r="D146" s="50" t="s">
        <v>123</v>
      </c>
      <c r="E146" s="120" t="s">
        <v>265</v>
      </c>
      <c r="F146" s="54"/>
      <c r="G146" s="52">
        <f>SUM(G147)</f>
        <v>360</v>
      </c>
    </row>
    <row r="147" spans="1:7" ht="15.75" thickBot="1">
      <c r="A147" s="47">
        <v>141</v>
      </c>
      <c r="B147" s="58" t="s">
        <v>19</v>
      </c>
      <c r="C147" s="49">
        <v>901</v>
      </c>
      <c r="D147" s="50" t="s">
        <v>123</v>
      </c>
      <c r="E147" s="118" t="s">
        <v>265</v>
      </c>
      <c r="F147" s="54">
        <v>410</v>
      </c>
      <c r="G147" s="52">
        <v>360</v>
      </c>
    </row>
    <row r="148" spans="1:7" ht="45.75" thickBot="1">
      <c r="A148" s="47">
        <v>142</v>
      </c>
      <c r="B148" s="44" t="s">
        <v>487</v>
      </c>
      <c r="C148" s="49">
        <v>901</v>
      </c>
      <c r="D148" s="50" t="s">
        <v>123</v>
      </c>
      <c r="E148" s="120" t="s">
        <v>266</v>
      </c>
      <c r="F148" s="54"/>
      <c r="G148" s="52">
        <f>SUM(G149)</f>
        <v>50</v>
      </c>
    </row>
    <row r="149" spans="1:7" ht="17.25" customHeight="1" thickBot="1">
      <c r="A149" s="47">
        <v>143</v>
      </c>
      <c r="B149" s="58" t="s">
        <v>19</v>
      </c>
      <c r="C149" s="49">
        <v>901</v>
      </c>
      <c r="D149" s="50" t="s">
        <v>123</v>
      </c>
      <c r="E149" s="119" t="s">
        <v>266</v>
      </c>
      <c r="F149" s="54">
        <v>410</v>
      </c>
      <c r="G149" s="52">
        <v>50</v>
      </c>
    </row>
    <row r="150" spans="1:7" ht="15.75" thickBot="1">
      <c r="A150" s="47">
        <v>144</v>
      </c>
      <c r="B150" s="58" t="s">
        <v>16</v>
      </c>
      <c r="C150" s="49">
        <v>901</v>
      </c>
      <c r="D150" s="50" t="s">
        <v>124</v>
      </c>
      <c r="E150" s="67"/>
      <c r="F150" s="54"/>
      <c r="G150" s="52">
        <f>SUM(G151)</f>
        <v>200</v>
      </c>
    </row>
    <row r="151" spans="1:7" ht="45.75" thickBot="1">
      <c r="A151" s="47">
        <v>145</v>
      </c>
      <c r="B151" s="58" t="s">
        <v>163</v>
      </c>
      <c r="C151" s="49">
        <v>901</v>
      </c>
      <c r="D151" s="50" t="s">
        <v>124</v>
      </c>
      <c r="E151" s="53" t="s">
        <v>169</v>
      </c>
      <c r="F151" s="54"/>
      <c r="G151" s="52">
        <f>SUM(G152)</f>
        <v>200</v>
      </c>
    </row>
    <row r="152" spans="1:7" ht="45.75" thickBot="1">
      <c r="A152" s="47">
        <v>146</v>
      </c>
      <c r="B152" s="58" t="s">
        <v>231</v>
      </c>
      <c r="C152" s="49">
        <v>901</v>
      </c>
      <c r="D152" s="50" t="s">
        <v>124</v>
      </c>
      <c r="E152" s="53" t="s">
        <v>258</v>
      </c>
      <c r="F152" s="54"/>
      <c r="G152" s="52">
        <f>SUM(G153,G155,G157)</f>
        <v>200</v>
      </c>
    </row>
    <row r="153" spans="1:7" ht="75.75" thickBot="1">
      <c r="A153" s="47">
        <v>147</v>
      </c>
      <c r="B153" s="68" t="s">
        <v>232</v>
      </c>
      <c r="C153" s="49">
        <v>901</v>
      </c>
      <c r="D153" s="50" t="s">
        <v>124</v>
      </c>
      <c r="E153" s="53" t="s">
        <v>267</v>
      </c>
      <c r="F153" s="54"/>
      <c r="G153" s="52">
        <f>SUM(G154)</f>
        <v>45</v>
      </c>
    </row>
    <row r="154" spans="1:7" ht="46.5" customHeight="1" thickBot="1">
      <c r="A154" s="47">
        <v>148</v>
      </c>
      <c r="B154" s="58" t="s">
        <v>47</v>
      </c>
      <c r="C154" s="49">
        <v>901</v>
      </c>
      <c r="D154" s="50" t="s">
        <v>124</v>
      </c>
      <c r="E154" s="53" t="s">
        <v>267</v>
      </c>
      <c r="F154" s="54">
        <v>240</v>
      </c>
      <c r="G154" s="52">
        <v>45</v>
      </c>
    </row>
    <row r="155" spans="1:7" ht="31.5" customHeight="1" thickBot="1">
      <c r="A155" s="47">
        <v>149</v>
      </c>
      <c r="B155" s="68" t="s">
        <v>233</v>
      </c>
      <c r="C155" s="49">
        <v>901</v>
      </c>
      <c r="D155" s="50" t="s">
        <v>124</v>
      </c>
      <c r="E155" s="53" t="s">
        <v>268</v>
      </c>
      <c r="F155" s="54"/>
      <c r="G155" s="52">
        <f>SUM(G156)</f>
        <v>87.5</v>
      </c>
    </row>
    <row r="156" spans="1:7" ht="45.75" thickBot="1">
      <c r="A156" s="47">
        <v>150</v>
      </c>
      <c r="B156" s="58" t="s">
        <v>47</v>
      </c>
      <c r="C156" s="49">
        <v>901</v>
      </c>
      <c r="D156" s="50" t="s">
        <v>124</v>
      </c>
      <c r="E156" s="53" t="s">
        <v>268</v>
      </c>
      <c r="F156" s="54">
        <v>240</v>
      </c>
      <c r="G156" s="52">
        <v>87.5</v>
      </c>
    </row>
    <row r="157" spans="1:7" ht="60.75" thickBot="1">
      <c r="A157" s="47">
        <v>151</v>
      </c>
      <c r="B157" s="68" t="s">
        <v>234</v>
      </c>
      <c r="C157" s="49">
        <v>901</v>
      </c>
      <c r="D157" s="50" t="s">
        <v>124</v>
      </c>
      <c r="E157" s="53" t="s">
        <v>269</v>
      </c>
      <c r="F157" s="54"/>
      <c r="G157" s="52">
        <f>SUM(G158)</f>
        <v>67.5</v>
      </c>
    </row>
    <row r="158" spans="1:7" ht="45.75" thickBot="1">
      <c r="A158" s="47">
        <v>152</v>
      </c>
      <c r="B158" s="58" t="s">
        <v>47</v>
      </c>
      <c r="C158" s="49">
        <v>901</v>
      </c>
      <c r="D158" s="50" t="s">
        <v>124</v>
      </c>
      <c r="E158" s="53" t="s">
        <v>269</v>
      </c>
      <c r="F158" s="54">
        <v>240</v>
      </c>
      <c r="G158" s="52">
        <v>67.5</v>
      </c>
    </row>
    <row r="159" spans="1:7" ht="30.75" thickBot="1">
      <c r="A159" s="47">
        <v>153</v>
      </c>
      <c r="B159" s="58" t="s">
        <v>63</v>
      </c>
      <c r="C159" s="49">
        <v>901</v>
      </c>
      <c r="D159" s="50" t="s">
        <v>125</v>
      </c>
      <c r="E159" s="65"/>
      <c r="F159" s="54"/>
      <c r="G159" s="52">
        <f>SUM(G160,G181)</f>
        <v>5243.2000000000007</v>
      </c>
    </row>
    <row r="160" spans="1:7" ht="45.75" thickBot="1">
      <c r="A160" s="47">
        <v>154</v>
      </c>
      <c r="B160" s="58" t="s">
        <v>163</v>
      </c>
      <c r="C160" s="49">
        <v>901</v>
      </c>
      <c r="D160" s="50" t="s">
        <v>125</v>
      </c>
      <c r="E160" s="53" t="s">
        <v>169</v>
      </c>
      <c r="F160" s="54"/>
      <c r="G160" s="52">
        <f>SUM(G161,G164)</f>
        <v>1530</v>
      </c>
    </row>
    <row r="161" spans="1:7" ht="45.75" thickBot="1">
      <c r="A161" s="47">
        <v>155</v>
      </c>
      <c r="B161" s="58" t="s">
        <v>446</v>
      </c>
      <c r="C161" s="49">
        <v>901</v>
      </c>
      <c r="D161" s="50" t="s">
        <v>125</v>
      </c>
      <c r="E161" s="53" t="s">
        <v>270</v>
      </c>
      <c r="F161" s="54"/>
      <c r="G161" s="52">
        <f>SUM(G162)</f>
        <v>100</v>
      </c>
    </row>
    <row r="162" spans="1:7" ht="60.75" thickBot="1">
      <c r="A162" s="47">
        <v>156</v>
      </c>
      <c r="B162" s="58" t="s">
        <v>235</v>
      </c>
      <c r="C162" s="49">
        <v>901</v>
      </c>
      <c r="D162" s="50" t="s">
        <v>125</v>
      </c>
      <c r="E162" s="53" t="s">
        <v>271</v>
      </c>
      <c r="F162" s="54"/>
      <c r="G162" s="52">
        <f>SUM(G163)</f>
        <v>100</v>
      </c>
    </row>
    <row r="163" spans="1:7" ht="45.75" thickBot="1">
      <c r="A163" s="47">
        <v>157</v>
      </c>
      <c r="B163" s="58" t="s">
        <v>58</v>
      </c>
      <c r="C163" s="49">
        <v>901</v>
      </c>
      <c r="D163" s="50" t="s">
        <v>125</v>
      </c>
      <c r="E163" s="53" t="s">
        <v>271</v>
      </c>
      <c r="F163" s="54">
        <v>240</v>
      </c>
      <c r="G163" s="52">
        <v>100</v>
      </c>
    </row>
    <row r="164" spans="1:7" ht="50.25" customHeight="1" thickBot="1">
      <c r="A164" s="47">
        <v>158</v>
      </c>
      <c r="B164" s="58" t="s">
        <v>431</v>
      </c>
      <c r="C164" s="49">
        <v>901</v>
      </c>
      <c r="D164" s="50" t="s">
        <v>125</v>
      </c>
      <c r="E164" s="53" t="s">
        <v>272</v>
      </c>
      <c r="F164" s="54"/>
      <c r="G164" s="52">
        <f>SUM(G165,G167,G169,G171,G173,G175,G177,G179)</f>
        <v>1430</v>
      </c>
    </row>
    <row r="165" spans="1:7" ht="30.75" thickBot="1">
      <c r="A165" s="47">
        <v>159</v>
      </c>
      <c r="B165" s="58" t="s">
        <v>236</v>
      </c>
      <c r="C165" s="49">
        <v>901</v>
      </c>
      <c r="D165" s="50" t="s">
        <v>125</v>
      </c>
      <c r="E165" s="53" t="s">
        <v>273</v>
      </c>
      <c r="F165" s="54"/>
      <c r="G165" s="52">
        <f>SUM(G166)</f>
        <v>200</v>
      </c>
    </row>
    <row r="166" spans="1:7" ht="45.75" thickBot="1">
      <c r="A166" s="47">
        <v>160</v>
      </c>
      <c r="B166" s="58" t="s">
        <v>64</v>
      </c>
      <c r="C166" s="49">
        <v>901</v>
      </c>
      <c r="D166" s="50" t="s">
        <v>125</v>
      </c>
      <c r="E166" s="53" t="s">
        <v>273</v>
      </c>
      <c r="F166" s="54">
        <v>240</v>
      </c>
      <c r="G166" s="52">
        <v>200</v>
      </c>
    </row>
    <row r="167" spans="1:7" ht="66" customHeight="1" thickBot="1">
      <c r="A167" s="47">
        <v>161</v>
      </c>
      <c r="B167" s="58" t="s">
        <v>237</v>
      </c>
      <c r="C167" s="49">
        <v>901</v>
      </c>
      <c r="D167" s="50" t="s">
        <v>125</v>
      </c>
      <c r="E167" s="53" t="s">
        <v>274</v>
      </c>
      <c r="F167" s="54"/>
      <c r="G167" s="52">
        <f>SUM(G168)</f>
        <v>50</v>
      </c>
    </row>
    <row r="168" spans="1:7" ht="45.75" thickBot="1">
      <c r="A168" s="47">
        <v>162</v>
      </c>
      <c r="B168" s="58" t="s">
        <v>64</v>
      </c>
      <c r="C168" s="49">
        <v>901</v>
      </c>
      <c r="D168" s="50" t="s">
        <v>125</v>
      </c>
      <c r="E168" s="53" t="s">
        <v>274</v>
      </c>
      <c r="F168" s="54">
        <v>240</v>
      </c>
      <c r="G168" s="52">
        <v>50</v>
      </c>
    </row>
    <row r="169" spans="1:7" ht="15.75" thickBot="1">
      <c r="A169" s="47">
        <v>163</v>
      </c>
      <c r="B169" s="58" t="s">
        <v>238</v>
      </c>
      <c r="C169" s="49">
        <v>901</v>
      </c>
      <c r="D169" s="50" t="s">
        <v>125</v>
      </c>
      <c r="E169" s="53" t="s">
        <v>275</v>
      </c>
      <c r="F169" s="54"/>
      <c r="G169" s="52">
        <f>SUM(G170)</f>
        <v>200</v>
      </c>
    </row>
    <row r="170" spans="1:7" ht="45.75" thickBot="1">
      <c r="A170" s="47">
        <v>164</v>
      </c>
      <c r="B170" s="58" t="s">
        <v>64</v>
      </c>
      <c r="C170" s="49">
        <v>901</v>
      </c>
      <c r="D170" s="50" t="s">
        <v>125</v>
      </c>
      <c r="E170" s="53" t="s">
        <v>275</v>
      </c>
      <c r="F170" s="54">
        <v>240</v>
      </c>
      <c r="G170" s="52">
        <v>200</v>
      </c>
    </row>
    <row r="171" spans="1:7" ht="45.75" thickBot="1">
      <c r="A171" s="47">
        <v>165</v>
      </c>
      <c r="B171" s="58" t="s">
        <v>239</v>
      </c>
      <c r="C171" s="49">
        <v>901</v>
      </c>
      <c r="D171" s="50" t="s">
        <v>125</v>
      </c>
      <c r="E171" s="53" t="s">
        <v>276</v>
      </c>
      <c r="F171" s="54"/>
      <c r="G171" s="52">
        <f>SUM(G172)</f>
        <v>250</v>
      </c>
    </row>
    <row r="172" spans="1:7" ht="45.75" thickBot="1">
      <c r="A172" s="47">
        <v>166</v>
      </c>
      <c r="B172" s="58" t="s">
        <v>64</v>
      </c>
      <c r="C172" s="49">
        <v>901</v>
      </c>
      <c r="D172" s="50" t="s">
        <v>125</v>
      </c>
      <c r="E172" s="53" t="s">
        <v>276</v>
      </c>
      <c r="F172" s="54">
        <v>240</v>
      </c>
      <c r="G172" s="52">
        <v>250</v>
      </c>
    </row>
    <row r="173" spans="1:7" ht="45.75" thickBot="1">
      <c r="A173" s="47">
        <v>167</v>
      </c>
      <c r="B173" s="58" t="s">
        <v>240</v>
      </c>
      <c r="C173" s="49">
        <v>901</v>
      </c>
      <c r="D173" s="50" t="s">
        <v>125</v>
      </c>
      <c r="E173" s="53" t="s">
        <v>277</v>
      </c>
      <c r="F173" s="54"/>
      <c r="G173" s="52">
        <f>SUM(G174)</f>
        <v>40</v>
      </c>
    </row>
    <row r="174" spans="1:7" ht="45.75" thickBot="1">
      <c r="A174" s="47">
        <v>168</v>
      </c>
      <c r="B174" s="58" t="s">
        <v>64</v>
      </c>
      <c r="C174" s="49">
        <v>901</v>
      </c>
      <c r="D174" s="50" t="s">
        <v>125</v>
      </c>
      <c r="E174" s="53" t="s">
        <v>277</v>
      </c>
      <c r="F174" s="54">
        <v>240</v>
      </c>
      <c r="G174" s="52">
        <v>40</v>
      </c>
    </row>
    <row r="175" spans="1:7" ht="45.75" thickBot="1">
      <c r="A175" s="47">
        <v>169</v>
      </c>
      <c r="B175" s="58" t="s">
        <v>241</v>
      </c>
      <c r="C175" s="49">
        <v>901</v>
      </c>
      <c r="D175" s="50" t="s">
        <v>125</v>
      </c>
      <c r="E175" s="53" t="s">
        <v>278</v>
      </c>
      <c r="F175" s="54"/>
      <c r="G175" s="52">
        <f>SUM(G176)</f>
        <v>50</v>
      </c>
    </row>
    <row r="176" spans="1:7" ht="45.75" thickBot="1">
      <c r="A176" s="47">
        <v>170</v>
      </c>
      <c r="B176" s="58" t="s">
        <v>64</v>
      </c>
      <c r="C176" s="49">
        <v>901</v>
      </c>
      <c r="D176" s="50" t="s">
        <v>125</v>
      </c>
      <c r="E176" s="53" t="s">
        <v>278</v>
      </c>
      <c r="F176" s="54">
        <v>240</v>
      </c>
      <c r="G176" s="52">
        <v>50</v>
      </c>
    </row>
    <row r="177" spans="1:7" ht="45.75" thickBot="1">
      <c r="A177" s="47">
        <v>171</v>
      </c>
      <c r="B177" s="58" t="s">
        <v>242</v>
      </c>
      <c r="C177" s="49">
        <v>901</v>
      </c>
      <c r="D177" s="50" t="s">
        <v>125</v>
      </c>
      <c r="E177" s="53" t="s">
        <v>279</v>
      </c>
      <c r="F177" s="54"/>
      <c r="G177" s="52">
        <f>SUM(G178)</f>
        <v>280</v>
      </c>
    </row>
    <row r="178" spans="1:7" ht="45.75" thickBot="1">
      <c r="A178" s="47">
        <v>172</v>
      </c>
      <c r="B178" s="58" t="s">
        <v>64</v>
      </c>
      <c r="C178" s="49">
        <v>901</v>
      </c>
      <c r="D178" s="50" t="s">
        <v>125</v>
      </c>
      <c r="E178" s="53" t="s">
        <v>279</v>
      </c>
      <c r="F178" s="54">
        <v>240</v>
      </c>
      <c r="G178" s="52">
        <v>280</v>
      </c>
    </row>
    <row r="179" spans="1:7" ht="30.75" customHeight="1" thickBot="1">
      <c r="A179" s="47">
        <v>173</v>
      </c>
      <c r="B179" s="58" t="s">
        <v>243</v>
      </c>
      <c r="C179" s="49">
        <v>901</v>
      </c>
      <c r="D179" s="50" t="s">
        <v>125</v>
      </c>
      <c r="E179" s="53" t="s">
        <v>280</v>
      </c>
      <c r="F179" s="54"/>
      <c r="G179" s="52">
        <f>SUM(G180)</f>
        <v>360</v>
      </c>
    </row>
    <row r="180" spans="1:7" ht="45.75" thickBot="1">
      <c r="A180" s="47">
        <v>174</v>
      </c>
      <c r="B180" s="58" t="s">
        <v>64</v>
      </c>
      <c r="C180" s="49">
        <v>901</v>
      </c>
      <c r="D180" s="50" t="s">
        <v>125</v>
      </c>
      <c r="E180" s="53" t="s">
        <v>280</v>
      </c>
      <c r="F180" s="54">
        <v>240</v>
      </c>
      <c r="G180" s="52">
        <v>360</v>
      </c>
    </row>
    <row r="181" spans="1:7" ht="15.75" thickBot="1">
      <c r="A181" s="47">
        <v>175</v>
      </c>
      <c r="B181" s="58" t="s">
        <v>1</v>
      </c>
      <c r="C181" s="49">
        <v>901</v>
      </c>
      <c r="D181" s="50" t="s">
        <v>125</v>
      </c>
      <c r="E181" s="53" t="s">
        <v>157</v>
      </c>
      <c r="F181" s="54"/>
      <c r="G181" s="52">
        <f>SUM(G182,G184)</f>
        <v>3713.2000000000003</v>
      </c>
    </row>
    <row r="182" spans="1:7" ht="30.75" thickBot="1">
      <c r="A182" s="47">
        <v>176</v>
      </c>
      <c r="B182" s="58" t="s">
        <v>154</v>
      </c>
      <c r="C182" s="49">
        <v>901</v>
      </c>
      <c r="D182" s="50" t="s">
        <v>125</v>
      </c>
      <c r="E182" s="53" t="s">
        <v>158</v>
      </c>
      <c r="F182" s="54"/>
      <c r="G182" s="52">
        <f>SUM(G183)</f>
        <v>2735.3</v>
      </c>
    </row>
    <row r="183" spans="1:7" ht="30.75" thickBot="1">
      <c r="A183" s="47">
        <v>177</v>
      </c>
      <c r="B183" s="58" t="s">
        <v>53</v>
      </c>
      <c r="C183" s="49">
        <v>901</v>
      </c>
      <c r="D183" s="50" t="s">
        <v>125</v>
      </c>
      <c r="E183" s="53" t="s">
        <v>158</v>
      </c>
      <c r="F183" s="54">
        <v>120</v>
      </c>
      <c r="G183" s="52">
        <v>2735.3</v>
      </c>
    </row>
    <row r="184" spans="1:7" ht="62.25" customHeight="1" thickBot="1">
      <c r="A184" s="47">
        <v>178</v>
      </c>
      <c r="B184" s="58" t="s">
        <v>244</v>
      </c>
      <c r="C184" s="49">
        <v>901</v>
      </c>
      <c r="D184" s="50" t="s">
        <v>125</v>
      </c>
      <c r="E184" s="53" t="s">
        <v>281</v>
      </c>
      <c r="F184" s="54"/>
      <c r="G184" s="52">
        <f>SUM(G185)</f>
        <v>977.9</v>
      </c>
    </row>
    <row r="185" spans="1:7" ht="45.75" thickBot="1">
      <c r="A185" s="47">
        <v>179</v>
      </c>
      <c r="B185" s="58" t="s">
        <v>64</v>
      </c>
      <c r="C185" s="49">
        <v>901</v>
      </c>
      <c r="D185" s="50" t="s">
        <v>125</v>
      </c>
      <c r="E185" s="53" t="s">
        <v>281</v>
      </c>
      <c r="F185" s="54">
        <v>240</v>
      </c>
      <c r="G185" s="52">
        <v>977.9</v>
      </c>
    </row>
    <row r="186" spans="1:7" ht="16.5" customHeight="1" thickBot="1">
      <c r="A186" s="47">
        <v>180</v>
      </c>
      <c r="B186" s="58" t="s">
        <v>17</v>
      </c>
      <c r="C186" s="49">
        <v>901</v>
      </c>
      <c r="D186" s="50" t="s">
        <v>126</v>
      </c>
      <c r="E186" s="67"/>
      <c r="F186" s="54"/>
      <c r="G186" s="52">
        <f>SUM(G187,G199,G208,G227)</f>
        <v>37509.199999999997</v>
      </c>
    </row>
    <row r="187" spans="1:7" ht="15.75" thickBot="1">
      <c r="A187" s="47">
        <v>181</v>
      </c>
      <c r="B187" s="58" t="s">
        <v>18</v>
      </c>
      <c r="C187" s="49">
        <v>901</v>
      </c>
      <c r="D187" s="50" t="s">
        <v>127</v>
      </c>
      <c r="E187" s="65"/>
      <c r="F187" s="54"/>
      <c r="G187" s="52">
        <f>SUM(G188,G196)</f>
        <v>25285.200000000001</v>
      </c>
    </row>
    <row r="188" spans="1:7" ht="45.75" thickBot="1">
      <c r="A188" s="47">
        <v>182</v>
      </c>
      <c r="B188" s="58" t="s">
        <v>163</v>
      </c>
      <c r="C188" s="49">
        <v>901</v>
      </c>
      <c r="D188" s="50" t="s">
        <v>127</v>
      </c>
      <c r="E188" s="53" t="s">
        <v>169</v>
      </c>
      <c r="F188" s="54"/>
      <c r="G188" s="52">
        <f>SUM(G189)</f>
        <v>24427.200000000001</v>
      </c>
    </row>
    <row r="189" spans="1:7" ht="60.75" thickBot="1">
      <c r="A189" s="47">
        <v>183</v>
      </c>
      <c r="B189" s="58" t="s">
        <v>245</v>
      </c>
      <c r="C189" s="49">
        <v>901</v>
      </c>
      <c r="D189" s="50" t="s">
        <v>127</v>
      </c>
      <c r="E189" s="53" t="s">
        <v>282</v>
      </c>
      <c r="F189" s="54"/>
      <c r="G189" s="52">
        <f>SUM(G190,G192,G194)</f>
        <v>24427.200000000001</v>
      </c>
    </row>
    <row r="190" spans="1:7" ht="17.25" customHeight="1" thickBot="1">
      <c r="A190" s="47">
        <v>184</v>
      </c>
      <c r="B190" s="70" t="s">
        <v>246</v>
      </c>
      <c r="C190" s="49">
        <v>901</v>
      </c>
      <c r="D190" s="50" t="s">
        <v>127</v>
      </c>
      <c r="E190" s="53" t="s">
        <v>283</v>
      </c>
      <c r="F190" s="54"/>
      <c r="G190" s="52">
        <f>SUM(G191)</f>
        <v>550</v>
      </c>
    </row>
    <row r="191" spans="1:7" ht="45.75" thickBot="1">
      <c r="A191" s="47">
        <v>185</v>
      </c>
      <c r="B191" s="58" t="s">
        <v>64</v>
      </c>
      <c r="C191" s="49">
        <v>901</v>
      </c>
      <c r="D191" s="50" t="s">
        <v>127</v>
      </c>
      <c r="E191" s="53" t="s">
        <v>283</v>
      </c>
      <c r="F191" s="54">
        <v>240</v>
      </c>
      <c r="G191" s="52">
        <v>550</v>
      </c>
    </row>
    <row r="192" spans="1:7" ht="81" customHeight="1" thickBot="1">
      <c r="A192" s="47">
        <v>186</v>
      </c>
      <c r="B192" s="58" t="s">
        <v>474</v>
      </c>
      <c r="C192" s="49">
        <v>901</v>
      </c>
      <c r="D192" s="50" t="s">
        <v>127</v>
      </c>
      <c r="E192" s="53" t="s">
        <v>473</v>
      </c>
      <c r="F192" s="54"/>
      <c r="G192" s="52">
        <f>SUM(G193)</f>
        <v>23027.200000000001</v>
      </c>
    </row>
    <row r="193" spans="1:7" ht="15.75" thickBot="1">
      <c r="A193" s="47">
        <v>187</v>
      </c>
      <c r="B193" s="58" t="s">
        <v>19</v>
      </c>
      <c r="C193" s="49">
        <v>901</v>
      </c>
      <c r="D193" s="50" t="s">
        <v>127</v>
      </c>
      <c r="E193" s="53" t="s">
        <v>473</v>
      </c>
      <c r="F193" s="54">
        <v>410</v>
      </c>
      <c r="G193" s="52">
        <v>23027.200000000001</v>
      </c>
    </row>
    <row r="194" spans="1:7" ht="60.75" customHeight="1" thickBot="1">
      <c r="A194" s="47">
        <v>188</v>
      </c>
      <c r="B194" s="58" t="s">
        <v>247</v>
      </c>
      <c r="C194" s="49">
        <v>901</v>
      </c>
      <c r="D194" s="50" t="s">
        <v>127</v>
      </c>
      <c r="E194" s="53" t="s">
        <v>284</v>
      </c>
      <c r="F194" s="57"/>
      <c r="G194" s="52">
        <f>SUM(G195)</f>
        <v>850</v>
      </c>
    </row>
    <row r="195" spans="1:7" ht="15.75" thickBot="1">
      <c r="A195" s="47">
        <v>189</v>
      </c>
      <c r="B195" s="58" t="s">
        <v>19</v>
      </c>
      <c r="C195" s="49">
        <v>901</v>
      </c>
      <c r="D195" s="50" t="s">
        <v>127</v>
      </c>
      <c r="E195" s="53" t="s">
        <v>284</v>
      </c>
      <c r="F195" s="54">
        <v>410</v>
      </c>
      <c r="G195" s="52">
        <v>850</v>
      </c>
    </row>
    <row r="196" spans="1:7" ht="15.75" thickBot="1">
      <c r="A196" s="47">
        <v>190</v>
      </c>
      <c r="B196" s="58" t="s">
        <v>1</v>
      </c>
      <c r="C196" s="49">
        <v>901</v>
      </c>
      <c r="D196" s="50" t="s">
        <v>127</v>
      </c>
      <c r="E196" s="53" t="s">
        <v>157</v>
      </c>
      <c r="F196" s="54"/>
      <c r="G196" s="52">
        <f>SUM(G197)</f>
        <v>858</v>
      </c>
    </row>
    <row r="197" spans="1:7" ht="30.75" thickBot="1">
      <c r="A197" s="47">
        <v>191</v>
      </c>
      <c r="B197" s="58" t="s">
        <v>248</v>
      </c>
      <c r="C197" s="49">
        <v>901</v>
      </c>
      <c r="D197" s="50" t="s">
        <v>127</v>
      </c>
      <c r="E197" s="53" t="s">
        <v>285</v>
      </c>
      <c r="F197" s="54"/>
      <c r="G197" s="52">
        <f>SUM(G198)</f>
        <v>858</v>
      </c>
    </row>
    <row r="198" spans="1:7" ht="45.75" thickBot="1">
      <c r="A198" s="47">
        <v>192</v>
      </c>
      <c r="B198" s="58" t="s">
        <v>58</v>
      </c>
      <c r="C198" s="49">
        <v>901</v>
      </c>
      <c r="D198" s="50" t="s">
        <v>127</v>
      </c>
      <c r="E198" s="53" t="s">
        <v>285</v>
      </c>
      <c r="F198" s="54">
        <v>240</v>
      </c>
      <c r="G198" s="52">
        <v>858</v>
      </c>
    </row>
    <row r="199" spans="1:7" ht="15.75" thickBot="1">
      <c r="A199" s="47">
        <v>193</v>
      </c>
      <c r="B199" s="58" t="s">
        <v>20</v>
      </c>
      <c r="C199" s="49">
        <v>901</v>
      </c>
      <c r="D199" s="50" t="s">
        <v>128</v>
      </c>
      <c r="E199" s="65"/>
      <c r="F199" s="54"/>
      <c r="G199" s="52">
        <f>SUM(G200)</f>
        <v>5044</v>
      </c>
    </row>
    <row r="200" spans="1:7" ht="45.75" thickBot="1">
      <c r="A200" s="47">
        <v>194</v>
      </c>
      <c r="B200" s="58" t="s">
        <v>163</v>
      </c>
      <c r="C200" s="49">
        <v>901</v>
      </c>
      <c r="D200" s="50" t="s">
        <v>128</v>
      </c>
      <c r="E200" s="53" t="s">
        <v>169</v>
      </c>
      <c r="F200" s="54"/>
      <c r="G200" s="52">
        <f>SUM(G201)</f>
        <v>5044</v>
      </c>
    </row>
    <row r="201" spans="1:7" ht="60.75" thickBot="1">
      <c r="A201" s="47">
        <v>195</v>
      </c>
      <c r="B201" s="58" t="s">
        <v>445</v>
      </c>
      <c r="C201" s="49">
        <v>901</v>
      </c>
      <c r="D201" s="50" t="s">
        <v>128</v>
      </c>
      <c r="E201" s="53" t="s">
        <v>282</v>
      </c>
      <c r="F201" s="54"/>
      <c r="G201" s="52">
        <f>SUM(G202,G204,G206)</f>
        <v>5044</v>
      </c>
    </row>
    <row r="202" spans="1:7" ht="15.75" thickBot="1">
      <c r="A202" s="47">
        <v>196</v>
      </c>
      <c r="B202" s="58" t="s">
        <v>249</v>
      </c>
      <c r="C202" s="49">
        <v>901</v>
      </c>
      <c r="D202" s="50" t="s">
        <v>128</v>
      </c>
      <c r="E202" s="53" t="s">
        <v>286</v>
      </c>
      <c r="F202" s="54"/>
      <c r="G202" s="52">
        <f>SUM(G203)</f>
        <v>1500</v>
      </c>
    </row>
    <row r="203" spans="1:7" ht="45.75" thickBot="1">
      <c r="A203" s="47">
        <v>197</v>
      </c>
      <c r="B203" s="58" t="s">
        <v>58</v>
      </c>
      <c r="C203" s="49">
        <v>901</v>
      </c>
      <c r="D203" s="50" t="s">
        <v>128</v>
      </c>
      <c r="E203" s="53" t="s">
        <v>286</v>
      </c>
      <c r="F203" s="54">
        <v>240</v>
      </c>
      <c r="G203" s="52">
        <v>1500</v>
      </c>
    </row>
    <row r="204" spans="1:7" ht="15.75" thickBot="1">
      <c r="A204" s="47">
        <v>198</v>
      </c>
      <c r="B204" s="58" t="s">
        <v>250</v>
      </c>
      <c r="C204" s="49">
        <v>901</v>
      </c>
      <c r="D204" s="50" t="s">
        <v>128</v>
      </c>
      <c r="E204" s="53" t="s">
        <v>287</v>
      </c>
      <c r="F204" s="54"/>
      <c r="G204" s="52">
        <f>SUM(G205)</f>
        <v>2944</v>
      </c>
    </row>
    <row r="205" spans="1:7" ht="45.75" thickBot="1">
      <c r="A205" s="47">
        <v>199</v>
      </c>
      <c r="B205" s="58" t="s">
        <v>58</v>
      </c>
      <c r="C205" s="49">
        <v>901</v>
      </c>
      <c r="D205" s="50" t="s">
        <v>128</v>
      </c>
      <c r="E205" s="53" t="s">
        <v>287</v>
      </c>
      <c r="F205" s="54">
        <v>240</v>
      </c>
      <c r="G205" s="52">
        <v>2944</v>
      </c>
    </row>
    <row r="206" spans="1:7" ht="48" customHeight="1" thickBot="1">
      <c r="A206" s="47">
        <v>200</v>
      </c>
      <c r="B206" s="58" t="s">
        <v>251</v>
      </c>
      <c r="C206" s="49">
        <v>901</v>
      </c>
      <c r="D206" s="50" t="s">
        <v>128</v>
      </c>
      <c r="E206" s="53" t="s">
        <v>288</v>
      </c>
      <c r="F206" s="54"/>
      <c r="G206" s="52">
        <f>SUM(G207)</f>
        <v>600</v>
      </c>
    </row>
    <row r="207" spans="1:7" ht="15.75" thickBot="1">
      <c r="A207" s="47">
        <v>201</v>
      </c>
      <c r="B207" s="58" t="s">
        <v>15</v>
      </c>
      <c r="C207" s="49">
        <v>901</v>
      </c>
      <c r="D207" s="50" t="s">
        <v>128</v>
      </c>
      <c r="E207" s="53" t="s">
        <v>288</v>
      </c>
      <c r="F207" s="54">
        <v>410</v>
      </c>
      <c r="G207" s="52">
        <v>600</v>
      </c>
    </row>
    <row r="208" spans="1:7" ht="15.75" thickBot="1">
      <c r="A208" s="47">
        <v>202</v>
      </c>
      <c r="B208" s="58" t="s">
        <v>21</v>
      </c>
      <c r="C208" s="49">
        <v>901</v>
      </c>
      <c r="D208" s="50" t="s">
        <v>129</v>
      </c>
      <c r="E208" s="65"/>
      <c r="F208" s="54"/>
      <c r="G208" s="52">
        <f>SUM(G209)</f>
        <v>7159</v>
      </c>
    </row>
    <row r="209" spans="1:7" ht="45.75" thickBot="1">
      <c r="A209" s="47">
        <v>203</v>
      </c>
      <c r="B209" s="58" t="s">
        <v>163</v>
      </c>
      <c r="C209" s="49">
        <v>901</v>
      </c>
      <c r="D209" s="50" t="s">
        <v>129</v>
      </c>
      <c r="E209" s="53" t="s">
        <v>169</v>
      </c>
      <c r="F209" s="54"/>
      <c r="G209" s="52">
        <f>SUM(G210)</f>
        <v>7159</v>
      </c>
    </row>
    <row r="210" spans="1:7" ht="60.75" thickBot="1">
      <c r="A210" s="47">
        <v>204</v>
      </c>
      <c r="B210" s="58" t="s">
        <v>445</v>
      </c>
      <c r="C210" s="49">
        <v>901</v>
      </c>
      <c r="D210" s="50" t="s">
        <v>129</v>
      </c>
      <c r="E210" s="53" t="s">
        <v>282</v>
      </c>
      <c r="F210" s="57"/>
      <c r="G210" s="52">
        <f>SUM(G211,G213,G215,G217,G219,G221,G223,G225)</f>
        <v>7159</v>
      </c>
    </row>
    <row r="211" spans="1:7" ht="16.5" customHeight="1" thickBot="1">
      <c r="A211" s="47">
        <v>205</v>
      </c>
      <c r="B211" s="58" t="s">
        <v>22</v>
      </c>
      <c r="C211" s="49">
        <v>901</v>
      </c>
      <c r="D211" s="50" t="s">
        <v>129</v>
      </c>
      <c r="E211" s="53" t="s">
        <v>289</v>
      </c>
      <c r="F211" s="54"/>
      <c r="G211" s="52">
        <f t="shared" ref="G211:G225" si="0">SUM(G212)</f>
        <v>4685</v>
      </c>
    </row>
    <row r="212" spans="1:7" ht="45.75" thickBot="1">
      <c r="A212" s="47">
        <v>206</v>
      </c>
      <c r="B212" s="58" t="s">
        <v>47</v>
      </c>
      <c r="C212" s="49">
        <v>901</v>
      </c>
      <c r="D212" s="50" t="s">
        <v>129</v>
      </c>
      <c r="E212" s="53" t="s">
        <v>289</v>
      </c>
      <c r="F212" s="54">
        <v>240</v>
      </c>
      <c r="G212" s="52">
        <v>4685</v>
      </c>
    </row>
    <row r="213" spans="1:7" ht="18.75" customHeight="1" thickBot="1">
      <c r="A213" s="47">
        <v>207</v>
      </c>
      <c r="B213" s="58" t="s">
        <v>23</v>
      </c>
      <c r="C213" s="49">
        <v>901</v>
      </c>
      <c r="D213" s="50" t="s">
        <v>129</v>
      </c>
      <c r="E213" s="53" t="s">
        <v>290</v>
      </c>
      <c r="F213" s="54"/>
      <c r="G213" s="52">
        <f t="shared" si="0"/>
        <v>300</v>
      </c>
    </row>
    <row r="214" spans="1:7" ht="45.75" thickBot="1">
      <c r="A214" s="47">
        <v>208</v>
      </c>
      <c r="B214" s="58" t="s">
        <v>47</v>
      </c>
      <c r="C214" s="49">
        <v>901</v>
      </c>
      <c r="D214" s="50" t="s">
        <v>129</v>
      </c>
      <c r="E214" s="53" t="s">
        <v>290</v>
      </c>
      <c r="F214" s="54">
        <v>240</v>
      </c>
      <c r="G214" s="52">
        <v>300</v>
      </c>
    </row>
    <row r="215" spans="1:7" ht="16.5" customHeight="1" thickBot="1">
      <c r="A215" s="47">
        <v>209</v>
      </c>
      <c r="B215" s="58" t="s">
        <v>24</v>
      </c>
      <c r="C215" s="49">
        <v>901</v>
      </c>
      <c r="D215" s="50" t="s">
        <v>129</v>
      </c>
      <c r="E215" s="53" t="s">
        <v>291</v>
      </c>
      <c r="F215" s="54"/>
      <c r="G215" s="52">
        <f t="shared" si="0"/>
        <v>431</v>
      </c>
    </row>
    <row r="216" spans="1:7" ht="45.75" thickBot="1">
      <c r="A216" s="47">
        <v>210</v>
      </c>
      <c r="B216" s="58" t="s">
        <v>47</v>
      </c>
      <c r="C216" s="49">
        <v>901</v>
      </c>
      <c r="D216" s="50" t="s">
        <v>129</v>
      </c>
      <c r="E216" s="53" t="s">
        <v>291</v>
      </c>
      <c r="F216" s="54">
        <v>240</v>
      </c>
      <c r="G216" s="52">
        <v>431</v>
      </c>
    </row>
    <row r="217" spans="1:7" ht="30.75" thickBot="1">
      <c r="A217" s="47">
        <v>211</v>
      </c>
      <c r="B217" s="58" t="s">
        <v>25</v>
      </c>
      <c r="C217" s="49">
        <v>901</v>
      </c>
      <c r="D217" s="50" t="s">
        <v>129</v>
      </c>
      <c r="E217" s="53" t="s">
        <v>292</v>
      </c>
      <c r="F217" s="54"/>
      <c r="G217" s="52">
        <f t="shared" si="0"/>
        <v>50</v>
      </c>
    </row>
    <row r="218" spans="1:7" ht="45.75" thickBot="1">
      <c r="A218" s="47">
        <v>212</v>
      </c>
      <c r="B218" s="58" t="s">
        <v>47</v>
      </c>
      <c r="C218" s="49">
        <v>901</v>
      </c>
      <c r="D218" s="50" t="s">
        <v>129</v>
      </c>
      <c r="E218" s="53" t="s">
        <v>292</v>
      </c>
      <c r="F218" s="54">
        <v>240</v>
      </c>
      <c r="G218" s="52">
        <v>50</v>
      </c>
    </row>
    <row r="219" spans="1:7" ht="18" customHeight="1" thickBot="1">
      <c r="A219" s="47">
        <v>213</v>
      </c>
      <c r="B219" s="58" t="s">
        <v>65</v>
      </c>
      <c r="C219" s="49">
        <v>901</v>
      </c>
      <c r="D219" s="50" t="s">
        <v>129</v>
      </c>
      <c r="E219" s="53" t="s">
        <v>293</v>
      </c>
      <c r="F219" s="54"/>
      <c r="G219" s="52">
        <f t="shared" si="0"/>
        <v>283</v>
      </c>
    </row>
    <row r="220" spans="1:7" ht="45.75" thickBot="1">
      <c r="A220" s="47">
        <v>214</v>
      </c>
      <c r="B220" s="58" t="s">
        <v>64</v>
      </c>
      <c r="C220" s="49">
        <v>901</v>
      </c>
      <c r="D220" s="50" t="s">
        <v>129</v>
      </c>
      <c r="E220" s="53" t="s">
        <v>293</v>
      </c>
      <c r="F220" s="54">
        <v>240</v>
      </c>
      <c r="G220" s="52">
        <v>283</v>
      </c>
    </row>
    <row r="221" spans="1:7" ht="15.75" thickBot="1">
      <c r="A221" s="47">
        <v>215</v>
      </c>
      <c r="B221" s="58" t="s">
        <v>26</v>
      </c>
      <c r="C221" s="49">
        <v>901</v>
      </c>
      <c r="D221" s="50" t="s">
        <v>129</v>
      </c>
      <c r="E221" s="53" t="s">
        <v>294</v>
      </c>
      <c r="F221" s="54"/>
      <c r="G221" s="52">
        <f t="shared" si="0"/>
        <v>140</v>
      </c>
    </row>
    <row r="222" spans="1:7" ht="45.75" thickBot="1">
      <c r="A222" s="47">
        <v>216</v>
      </c>
      <c r="B222" s="58" t="s">
        <v>47</v>
      </c>
      <c r="C222" s="49">
        <v>901</v>
      </c>
      <c r="D222" s="50" t="s">
        <v>129</v>
      </c>
      <c r="E222" s="53" t="s">
        <v>294</v>
      </c>
      <c r="F222" s="54">
        <v>240</v>
      </c>
      <c r="G222" s="52">
        <v>140</v>
      </c>
    </row>
    <row r="223" spans="1:7" ht="16.5" customHeight="1" thickBot="1">
      <c r="A223" s="47">
        <v>217</v>
      </c>
      <c r="B223" s="58" t="s">
        <v>27</v>
      </c>
      <c r="C223" s="49">
        <v>901</v>
      </c>
      <c r="D223" s="50" t="s">
        <v>129</v>
      </c>
      <c r="E223" s="53" t="s">
        <v>295</v>
      </c>
      <c r="F223" s="54"/>
      <c r="G223" s="52">
        <f t="shared" si="0"/>
        <v>1000</v>
      </c>
    </row>
    <row r="224" spans="1:7" ht="45.75" thickBot="1">
      <c r="A224" s="47">
        <v>218</v>
      </c>
      <c r="B224" s="58" t="s">
        <v>47</v>
      </c>
      <c r="C224" s="49">
        <v>901</v>
      </c>
      <c r="D224" s="50" t="s">
        <v>129</v>
      </c>
      <c r="E224" s="53" t="s">
        <v>295</v>
      </c>
      <c r="F224" s="54">
        <v>240</v>
      </c>
      <c r="G224" s="52">
        <v>1000</v>
      </c>
    </row>
    <row r="225" spans="1:7" ht="91.5" customHeight="1" thickBot="1">
      <c r="A225" s="47">
        <v>219</v>
      </c>
      <c r="B225" s="58" t="s">
        <v>252</v>
      </c>
      <c r="C225" s="49">
        <v>901</v>
      </c>
      <c r="D225" s="50" t="s">
        <v>129</v>
      </c>
      <c r="E225" s="53" t="s">
        <v>296</v>
      </c>
      <c r="F225" s="54"/>
      <c r="G225" s="52">
        <f t="shared" si="0"/>
        <v>270</v>
      </c>
    </row>
    <row r="226" spans="1:7" ht="15.75" thickBot="1">
      <c r="A226" s="47">
        <v>220</v>
      </c>
      <c r="B226" s="58" t="s">
        <v>19</v>
      </c>
      <c r="C226" s="49">
        <v>901</v>
      </c>
      <c r="D226" s="50" t="s">
        <v>129</v>
      </c>
      <c r="E226" s="53" t="s">
        <v>296</v>
      </c>
      <c r="F226" s="54">
        <v>410</v>
      </c>
      <c r="G226" s="52">
        <v>270</v>
      </c>
    </row>
    <row r="227" spans="1:7" ht="30.75" thickBot="1">
      <c r="A227" s="47">
        <v>221</v>
      </c>
      <c r="B227" s="58" t="s">
        <v>66</v>
      </c>
      <c r="C227" s="49">
        <v>901</v>
      </c>
      <c r="D227" s="50" t="s">
        <v>130</v>
      </c>
      <c r="E227" s="65"/>
      <c r="F227" s="51"/>
      <c r="G227" s="52">
        <f>SUM(G228)</f>
        <v>21</v>
      </c>
    </row>
    <row r="228" spans="1:7" ht="15.75" thickBot="1">
      <c r="A228" s="47">
        <v>222</v>
      </c>
      <c r="B228" s="58" t="s">
        <v>1</v>
      </c>
      <c r="C228" s="49">
        <v>901</v>
      </c>
      <c r="D228" s="50" t="s">
        <v>130</v>
      </c>
      <c r="E228" s="53" t="s">
        <v>157</v>
      </c>
      <c r="F228" s="54"/>
      <c r="G228" s="52">
        <f>SUM(G229)</f>
        <v>21</v>
      </c>
    </row>
    <row r="229" spans="1:7" ht="90.75" thickBot="1">
      <c r="A229" s="47">
        <v>223</v>
      </c>
      <c r="B229" s="58" t="s">
        <v>67</v>
      </c>
      <c r="C229" s="49">
        <v>901</v>
      </c>
      <c r="D229" s="50" t="s">
        <v>130</v>
      </c>
      <c r="E229" s="53" t="s">
        <v>297</v>
      </c>
      <c r="F229" s="54"/>
      <c r="G229" s="52">
        <f>SUM(G230)</f>
        <v>21</v>
      </c>
    </row>
    <row r="230" spans="1:7" ht="45.75" thickBot="1">
      <c r="A230" s="47">
        <v>224</v>
      </c>
      <c r="B230" s="58" t="s">
        <v>68</v>
      </c>
      <c r="C230" s="49">
        <v>901</v>
      </c>
      <c r="D230" s="50" t="s">
        <v>130</v>
      </c>
      <c r="E230" s="53" t="s">
        <v>297</v>
      </c>
      <c r="F230" s="54">
        <v>810</v>
      </c>
      <c r="G230" s="52">
        <v>21</v>
      </c>
    </row>
    <row r="231" spans="1:7" ht="15.75" thickBot="1">
      <c r="A231" s="47">
        <v>225</v>
      </c>
      <c r="B231" s="58" t="s">
        <v>28</v>
      </c>
      <c r="C231" s="49">
        <v>901</v>
      </c>
      <c r="D231" s="50" t="s">
        <v>131</v>
      </c>
      <c r="E231" s="50"/>
      <c r="F231" s="63"/>
      <c r="G231" s="52">
        <f>SUM(G232)</f>
        <v>500</v>
      </c>
    </row>
    <row r="232" spans="1:7" ht="30.75" thickBot="1">
      <c r="A232" s="47">
        <v>226</v>
      </c>
      <c r="B232" s="48" t="s">
        <v>69</v>
      </c>
      <c r="C232" s="49">
        <v>901</v>
      </c>
      <c r="D232" s="50" t="s">
        <v>132</v>
      </c>
      <c r="E232" s="50"/>
      <c r="F232" s="54"/>
      <c r="G232" s="52">
        <f>SUM(G233)</f>
        <v>500</v>
      </c>
    </row>
    <row r="233" spans="1:7" ht="45.75" thickBot="1">
      <c r="A233" s="47">
        <v>227</v>
      </c>
      <c r="B233" s="58" t="s">
        <v>298</v>
      </c>
      <c r="C233" s="49">
        <v>901</v>
      </c>
      <c r="D233" s="50" t="s">
        <v>132</v>
      </c>
      <c r="E233" s="115" t="s">
        <v>169</v>
      </c>
      <c r="F233" s="57"/>
      <c r="G233" s="52">
        <f>SUM(G234)</f>
        <v>500</v>
      </c>
    </row>
    <row r="234" spans="1:7" ht="33" customHeight="1" thickBot="1">
      <c r="A234" s="47">
        <v>228</v>
      </c>
      <c r="B234" s="58" t="s">
        <v>222</v>
      </c>
      <c r="C234" s="49">
        <v>901</v>
      </c>
      <c r="D234" s="50" t="s">
        <v>132</v>
      </c>
      <c r="E234" s="53" t="s">
        <v>253</v>
      </c>
      <c r="F234" s="54"/>
      <c r="G234" s="52">
        <f>SUM(G235,G237,G239,G241)</f>
        <v>500</v>
      </c>
    </row>
    <row r="235" spans="1:7" ht="16.5" customHeight="1" thickBot="1">
      <c r="A235" s="47">
        <v>229</v>
      </c>
      <c r="B235" s="58" t="s">
        <v>299</v>
      </c>
      <c r="C235" s="49">
        <v>901</v>
      </c>
      <c r="D235" s="50" t="s">
        <v>132</v>
      </c>
      <c r="E235" s="53" t="s">
        <v>303</v>
      </c>
      <c r="F235" s="54"/>
      <c r="G235" s="52">
        <f>SUM(G236)</f>
        <v>110</v>
      </c>
    </row>
    <row r="236" spans="1:7" ht="45.75" thickBot="1">
      <c r="A236" s="47">
        <v>230</v>
      </c>
      <c r="B236" s="58" t="s">
        <v>47</v>
      </c>
      <c r="C236" s="49">
        <v>901</v>
      </c>
      <c r="D236" s="50" t="s">
        <v>132</v>
      </c>
      <c r="E236" s="53" t="s">
        <v>303</v>
      </c>
      <c r="F236" s="54">
        <v>240</v>
      </c>
      <c r="G236" s="52">
        <v>110</v>
      </c>
    </row>
    <row r="237" spans="1:7" ht="47.25" customHeight="1" thickBot="1">
      <c r="A237" s="47">
        <v>231</v>
      </c>
      <c r="B237" s="59" t="s">
        <v>300</v>
      </c>
      <c r="C237" s="49">
        <v>901</v>
      </c>
      <c r="D237" s="50" t="s">
        <v>132</v>
      </c>
      <c r="E237" s="53" t="s">
        <v>304</v>
      </c>
      <c r="F237" s="54"/>
      <c r="G237" s="52">
        <f>SUM(G238)</f>
        <v>330</v>
      </c>
    </row>
    <row r="238" spans="1:7" ht="45.75" thickBot="1">
      <c r="A238" s="47">
        <v>232</v>
      </c>
      <c r="B238" s="58" t="s">
        <v>47</v>
      </c>
      <c r="C238" s="49">
        <v>901</v>
      </c>
      <c r="D238" s="50" t="s">
        <v>132</v>
      </c>
      <c r="E238" s="53" t="s">
        <v>304</v>
      </c>
      <c r="F238" s="54">
        <v>240</v>
      </c>
      <c r="G238" s="52">
        <v>330</v>
      </c>
    </row>
    <row r="239" spans="1:7" ht="30.75" thickBot="1">
      <c r="A239" s="47">
        <v>233</v>
      </c>
      <c r="B239" s="68" t="s">
        <v>301</v>
      </c>
      <c r="C239" s="49">
        <v>901</v>
      </c>
      <c r="D239" s="50" t="s">
        <v>132</v>
      </c>
      <c r="E239" s="53" t="s">
        <v>305</v>
      </c>
      <c r="F239" s="54"/>
      <c r="G239" s="52">
        <f>SUM(G240)</f>
        <v>30</v>
      </c>
    </row>
    <row r="240" spans="1:7" ht="45.75" thickBot="1">
      <c r="A240" s="47">
        <v>234</v>
      </c>
      <c r="B240" s="58" t="s">
        <v>47</v>
      </c>
      <c r="C240" s="49">
        <v>901</v>
      </c>
      <c r="D240" s="50" t="s">
        <v>132</v>
      </c>
      <c r="E240" s="53" t="s">
        <v>305</v>
      </c>
      <c r="F240" s="54">
        <v>240</v>
      </c>
      <c r="G240" s="52">
        <v>30</v>
      </c>
    </row>
    <row r="241" spans="1:7" ht="15.75" thickBot="1">
      <c r="A241" s="47">
        <v>235</v>
      </c>
      <c r="B241" s="68" t="s">
        <v>302</v>
      </c>
      <c r="C241" s="49">
        <v>901</v>
      </c>
      <c r="D241" s="50" t="s">
        <v>132</v>
      </c>
      <c r="E241" s="53" t="s">
        <v>306</v>
      </c>
      <c r="F241" s="54"/>
      <c r="G241" s="52">
        <f>SUM(G242)</f>
        <v>30</v>
      </c>
    </row>
    <row r="242" spans="1:7" ht="45.75" thickBot="1">
      <c r="A242" s="47">
        <v>236</v>
      </c>
      <c r="B242" s="58" t="s">
        <v>47</v>
      </c>
      <c r="C242" s="49">
        <v>901</v>
      </c>
      <c r="D242" s="50" t="s">
        <v>132</v>
      </c>
      <c r="E242" s="53" t="s">
        <v>306</v>
      </c>
      <c r="F242" s="54">
        <v>240</v>
      </c>
      <c r="G242" s="52">
        <v>30</v>
      </c>
    </row>
    <row r="243" spans="1:7" ht="15.75" thickBot="1">
      <c r="A243" s="47">
        <v>237</v>
      </c>
      <c r="B243" s="48" t="s">
        <v>95</v>
      </c>
      <c r="C243" s="49">
        <v>901</v>
      </c>
      <c r="D243" s="50" t="s">
        <v>133</v>
      </c>
      <c r="E243" s="50"/>
      <c r="F243" s="54"/>
      <c r="G243" s="52">
        <f>SUM(G245,G265)</f>
        <v>25053</v>
      </c>
    </row>
    <row r="244" spans="1:7" ht="15.75" thickBot="1">
      <c r="A244" s="47">
        <v>238</v>
      </c>
      <c r="B244" s="58" t="s">
        <v>30</v>
      </c>
      <c r="C244" s="49">
        <v>901</v>
      </c>
      <c r="D244" s="50" t="s">
        <v>135</v>
      </c>
      <c r="E244" s="50"/>
      <c r="F244" s="54"/>
      <c r="G244" s="52">
        <f>SUM(G245)</f>
        <v>22700</v>
      </c>
    </row>
    <row r="245" spans="1:7" ht="45.75" thickBot="1">
      <c r="A245" s="47">
        <v>239</v>
      </c>
      <c r="B245" s="58" t="s">
        <v>163</v>
      </c>
      <c r="C245" s="49">
        <v>901</v>
      </c>
      <c r="D245" s="50" t="s">
        <v>135</v>
      </c>
      <c r="E245" s="53" t="s">
        <v>169</v>
      </c>
      <c r="F245" s="54"/>
      <c r="G245" s="52">
        <f>SUM(G246,G251,G258)</f>
        <v>22700</v>
      </c>
    </row>
    <row r="246" spans="1:7" ht="30.75" thickBot="1">
      <c r="A246" s="47">
        <v>240</v>
      </c>
      <c r="B246" s="58" t="s">
        <v>307</v>
      </c>
      <c r="C246" s="49">
        <v>901</v>
      </c>
      <c r="D246" s="50" t="s">
        <v>135</v>
      </c>
      <c r="E246" s="53" t="s">
        <v>312</v>
      </c>
      <c r="F246" s="57"/>
      <c r="G246" s="52">
        <f>SUM(G247)</f>
        <v>3300</v>
      </c>
    </row>
    <row r="247" spans="1:7" ht="45" customHeight="1" thickBot="1">
      <c r="A247" s="47">
        <v>241</v>
      </c>
      <c r="B247" s="58" t="s">
        <v>74</v>
      </c>
      <c r="C247" s="49">
        <v>901</v>
      </c>
      <c r="D247" s="50" t="s">
        <v>135</v>
      </c>
      <c r="E247" s="53" t="s">
        <v>313</v>
      </c>
      <c r="F247" s="54"/>
      <c r="G247" s="52">
        <f>SUM(G248,G249,G250)</f>
        <v>3300</v>
      </c>
    </row>
    <row r="248" spans="1:7" ht="31.5" customHeight="1" thickBot="1">
      <c r="A248" s="47">
        <v>242</v>
      </c>
      <c r="B248" s="58" t="s">
        <v>55</v>
      </c>
      <c r="C248" s="49">
        <v>901</v>
      </c>
      <c r="D248" s="50" t="s">
        <v>135</v>
      </c>
      <c r="E248" s="53" t="s">
        <v>313</v>
      </c>
      <c r="F248" s="54">
        <v>110</v>
      </c>
      <c r="G248" s="52">
        <v>2830.7</v>
      </c>
    </row>
    <row r="249" spans="1:7" ht="45.75" thickBot="1">
      <c r="A249" s="47">
        <v>243</v>
      </c>
      <c r="B249" s="58" t="s">
        <v>47</v>
      </c>
      <c r="C249" s="49">
        <v>901</v>
      </c>
      <c r="D249" s="50" t="s">
        <v>135</v>
      </c>
      <c r="E249" s="53" t="s">
        <v>313</v>
      </c>
      <c r="F249" s="54">
        <v>240</v>
      </c>
      <c r="G249" s="52">
        <v>467.3</v>
      </c>
    </row>
    <row r="250" spans="1:7" ht="15.75" thickBot="1">
      <c r="A250" s="47">
        <v>244</v>
      </c>
      <c r="B250" s="70" t="s">
        <v>7</v>
      </c>
      <c r="C250" s="49">
        <v>901</v>
      </c>
      <c r="D250" s="50" t="s">
        <v>135</v>
      </c>
      <c r="E250" s="53" t="s">
        <v>313</v>
      </c>
      <c r="F250" s="54">
        <v>850</v>
      </c>
      <c r="G250" s="52">
        <v>2</v>
      </c>
    </row>
    <row r="251" spans="1:7" ht="45.75" thickBot="1">
      <c r="A251" s="47">
        <v>245</v>
      </c>
      <c r="B251" s="58" t="s">
        <v>437</v>
      </c>
      <c r="C251" s="49">
        <v>901</v>
      </c>
      <c r="D251" s="50" t="s">
        <v>135</v>
      </c>
      <c r="E251" s="53" t="s">
        <v>314</v>
      </c>
      <c r="F251" s="54"/>
      <c r="G251" s="52">
        <f>SUM(G252,G256)</f>
        <v>15700</v>
      </c>
    </row>
    <row r="252" spans="1:7" ht="48.75" customHeight="1" thickBot="1">
      <c r="A252" s="47">
        <v>246</v>
      </c>
      <c r="B252" s="58" t="s">
        <v>74</v>
      </c>
      <c r="C252" s="49">
        <v>901</v>
      </c>
      <c r="D252" s="50" t="s">
        <v>135</v>
      </c>
      <c r="E252" s="53" t="s">
        <v>315</v>
      </c>
      <c r="F252" s="54"/>
      <c r="G252" s="52">
        <f>SUM(G253,G254,G255)</f>
        <v>15622.5</v>
      </c>
    </row>
    <row r="253" spans="1:7" ht="45.75" thickBot="1">
      <c r="A253" s="47">
        <v>247</v>
      </c>
      <c r="B253" s="58" t="s">
        <v>47</v>
      </c>
      <c r="C253" s="49">
        <v>901</v>
      </c>
      <c r="D253" s="50" t="s">
        <v>135</v>
      </c>
      <c r="E253" s="53" t="s">
        <v>315</v>
      </c>
      <c r="F253" s="54">
        <v>110</v>
      </c>
      <c r="G253" s="52">
        <v>13703.9</v>
      </c>
    </row>
    <row r="254" spans="1:7" ht="45.75" thickBot="1">
      <c r="A254" s="122">
        <v>248</v>
      </c>
      <c r="B254" s="58" t="s">
        <v>47</v>
      </c>
      <c r="C254" s="49">
        <v>901</v>
      </c>
      <c r="D254" s="50" t="s">
        <v>135</v>
      </c>
      <c r="E254" s="53" t="s">
        <v>315</v>
      </c>
      <c r="F254" s="54">
        <v>240</v>
      </c>
      <c r="G254" s="52">
        <v>1830.6</v>
      </c>
    </row>
    <row r="255" spans="1:7" ht="15.75" thickBot="1">
      <c r="A255" s="122">
        <v>249</v>
      </c>
      <c r="B255" s="70" t="s">
        <v>7</v>
      </c>
      <c r="C255" s="49">
        <v>901</v>
      </c>
      <c r="D255" s="50" t="s">
        <v>135</v>
      </c>
      <c r="E255" s="53" t="s">
        <v>315</v>
      </c>
      <c r="F255" s="54">
        <v>850</v>
      </c>
      <c r="G255" s="52">
        <v>88</v>
      </c>
    </row>
    <row r="256" spans="1:7" ht="58.5" customHeight="1" thickBot="1">
      <c r="A256" s="47">
        <v>250</v>
      </c>
      <c r="B256" s="58" t="s">
        <v>308</v>
      </c>
      <c r="C256" s="49">
        <v>901</v>
      </c>
      <c r="D256" s="50" t="s">
        <v>135</v>
      </c>
      <c r="E256" s="53" t="s">
        <v>316</v>
      </c>
      <c r="F256" s="54"/>
      <c r="G256" s="52">
        <f>SUM(G257)</f>
        <v>77.5</v>
      </c>
    </row>
    <row r="257" spans="1:7" ht="45.75" thickBot="1">
      <c r="A257" s="47">
        <v>251</v>
      </c>
      <c r="B257" s="58" t="s">
        <v>47</v>
      </c>
      <c r="C257" s="49">
        <v>901</v>
      </c>
      <c r="D257" s="50" t="s">
        <v>135</v>
      </c>
      <c r="E257" s="53" t="s">
        <v>316</v>
      </c>
      <c r="F257" s="54">
        <v>240</v>
      </c>
      <c r="G257" s="52">
        <v>77.5</v>
      </c>
    </row>
    <row r="258" spans="1:7" ht="48" customHeight="1" thickBot="1">
      <c r="A258" s="47">
        <v>252</v>
      </c>
      <c r="B258" s="58" t="s">
        <v>309</v>
      </c>
      <c r="C258" s="49">
        <v>901</v>
      </c>
      <c r="D258" s="50" t="s">
        <v>135</v>
      </c>
      <c r="E258" s="53" t="s">
        <v>272</v>
      </c>
      <c r="F258" s="54"/>
      <c r="G258" s="52">
        <f>SUM(G259,G261,G263)</f>
        <v>3700</v>
      </c>
    </row>
    <row r="259" spans="1:7" ht="78" customHeight="1" thickBot="1">
      <c r="A259" s="121">
        <v>253</v>
      </c>
      <c r="B259" s="44" t="s">
        <v>458</v>
      </c>
      <c r="C259" s="49">
        <v>901</v>
      </c>
      <c r="D259" s="50" t="s">
        <v>135</v>
      </c>
      <c r="E259" s="53" t="s">
        <v>459</v>
      </c>
      <c r="F259" s="54"/>
      <c r="G259" s="52">
        <f>SUM(G260)</f>
        <v>2300</v>
      </c>
    </row>
    <row r="260" spans="1:7" ht="17.25" customHeight="1" thickBot="1">
      <c r="A260" s="121">
        <v>254</v>
      </c>
      <c r="B260" s="58" t="s">
        <v>15</v>
      </c>
      <c r="C260" s="49">
        <v>901</v>
      </c>
      <c r="D260" s="50" t="s">
        <v>135</v>
      </c>
      <c r="E260" s="53" t="s">
        <v>459</v>
      </c>
      <c r="F260" s="54">
        <v>410</v>
      </c>
      <c r="G260" s="52">
        <v>2300</v>
      </c>
    </row>
    <row r="261" spans="1:7" ht="75.75" thickBot="1">
      <c r="A261" s="47">
        <v>255</v>
      </c>
      <c r="B261" s="58" t="s">
        <v>310</v>
      </c>
      <c r="C261" s="49">
        <v>901</v>
      </c>
      <c r="D261" s="50" t="s">
        <v>135</v>
      </c>
      <c r="E261" s="53" t="s">
        <v>317</v>
      </c>
      <c r="F261" s="54"/>
      <c r="G261" s="52">
        <f>SUM(G262)</f>
        <v>400</v>
      </c>
    </row>
    <row r="262" spans="1:7" ht="15.75" thickBot="1">
      <c r="A262" s="47">
        <v>256</v>
      </c>
      <c r="B262" s="58" t="s">
        <v>15</v>
      </c>
      <c r="C262" s="49">
        <v>901</v>
      </c>
      <c r="D262" s="50" t="s">
        <v>135</v>
      </c>
      <c r="E262" s="53" t="s">
        <v>317</v>
      </c>
      <c r="F262" s="54">
        <v>410</v>
      </c>
      <c r="G262" s="52">
        <v>400</v>
      </c>
    </row>
    <row r="263" spans="1:7" ht="60.75" customHeight="1" thickBot="1">
      <c r="A263" s="47">
        <v>257</v>
      </c>
      <c r="B263" s="58" t="s">
        <v>311</v>
      </c>
      <c r="C263" s="49">
        <v>901</v>
      </c>
      <c r="D263" s="50" t="s">
        <v>135</v>
      </c>
      <c r="E263" s="53" t="s">
        <v>318</v>
      </c>
      <c r="F263" s="54"/>
      <c r="G263" s="52">
        <f>SUM(G264)</f>
        <v>1000</v>
      </c>
    </row>
    <row r="264" spans="1:7" ht="15.75" thickBot="1">
      <c r="A264" s="47">
        <v>258</v>
      </c>
      <c r="B264" s="58" t="s">
        <v>15</v>
      </c>
      <c r="C264" s="49">
        <v>901</v>
      </c>
      <c r="D264" s="50" t="s">
        <v>135</v>
      </c>
      <c r="E264" s="53" t="s">
        <v>318</v>
      </c>
      <c r="F264" s="54">
        <v>410</v>
      </c>
      <c r="G264" s="52">
        <v>1000</v>
      </c>
    </row>
    <row r="265" spans="1:7" ht="15.75" thickBot="1">
      <c r="A265" s="47">
        <v>259</v>
      </c>
      <c r="B265" s="48" t="s">
        <v>96</v>
      </c>
      <c r="C265" s="49">
        <v>901</v>
      </c>
      <c r="D265" s="50" t="s">
        <v>136</v>
      </c>
      <c r="E265" s="50"/>
      <c r="F265" s="54"/>
      <c r="G265" s="52">
        <f>SUM(G266,G282)</f>
        <v>2353</v>
      </c>
    </row>
    <row r="266" spans="1:7" ht="45.75" thickBot="1">
      <c r="A266" s="47">
        <v>260</v>
      </c>
      <c r="B266" s="58" t="s">
        <v>163</v>
      </c>
      <c r="C266" s="49">
        <v>901</v>
      </c>
      <c r="D266" s="50" t="s">
        <v>136</v>
      </c>
      <c r="E266" s="53" t="s">
        <v>169</v>
      </c>
      <c r="F266" s="54"/>
      <c r="G266" s="52">
        <f>SUM(G267)</f>
        <v>1420</v>
      </c>
    </row>
    <row r="267" spans="1:7" ht="45.75" thickBot="1">
      <c r="A267" s="47">
        <v>261</v>
      </c>
      <c r="B267" s="58" t="s">
        <v>319</v>
      </c>
      <c r="C267" s="49">
        <v>901</v>
      </c>
      <c r="D267" s="50" t="s">
        <v>136</v>
      </c>
      <c r="E267" s="53" t="s">
        <v>326</v>
      </c>
      <c r="F267" s="54"/>
      <c r="G267" s="52">
        <f>SUM(G268,G270,G272,G274,G276,G278,G280)</f>
        <v>1420</v>
      </c>
    </row>
    <row r="268" spans="1:7" ht="45.75" thickBot="1">
      <c r="A268" s="47">
        <v>262</v>
      </c>
      <c r="B268" s="58" t="s">
        <v>320</v>
      </c>
      <c r="C268" s="49">
        <v>901</v>
      </c>
      <c r="D268" s="50" t="s">
        <v>136</v>
      </c>
      <c r="E268" s="53" t="s">
        <v>327</v>
      </c>
      <c r="F268" s="54"/>
      <c r="G268" s="52">
        <f>SUM(G269)</f>
        <v>70</v>
      </c>
    </row>
    <row r="269" spans="1:7" ht="45.75" thickBot="1">
      <c r="A269" s="47">
        <v>263</v>
      </c>
      <c r="B269" s="58" t="s">
        <v>58</v>
      </c>
      <c r="C269" s="49">
        <v>901</v>
      </c>
      <c r="D269" s="50" t="s">
        <v>136</v>
      </c>
      <c r="E269" s="53" t="s">
        <v>327</v>
      </c>
      <c r="F269" s="54">
        <v>240</v>
      </c>
      <c r="G269" s="52">
        <v>70</v>
      </c>
    </row>
    <row r="270" spans="1:7" ht="60.75" thickBot="1">
      <c r="A270" s="47">
        <v>264</v>
      </c>
      <c r="B270" s="58" t="s">
        <v>321</v>
      </c>
      <c r="C270" s="49">
        <v>901</v>
      </c>
      <c r="D270" s="50" t="s">
        <v>136</v>
      </c>
      <c r="E270" s="53" t="s">
        <v>328</v>
      </c>
      <c r="F270" s="54"/>
      <c r="G270" s="52">
        <f>SUM(G271)</f>
        <v>170</v>
      </c>
    </row>
    <row r="271" spans="1:7" ht="45.75" thickBot="1">
      <c r="A271" s="47">
        <v>265</v>
      </c>
      <c r="B271" s="58" t="s">
        <v>47</v>
      </c>
      <c r="C271" s="49">
        <v>901</v>
      </c>
      <c r="D271" s="50" t="s">
        <v>136</v>
      </c>
      <c r="E271" s="53" t="s">
        <v>328</v>
      </c>
      <c r="F271" s="54">
        <v>240</v>
      </c>
      <c r="G271" s="52">
        <v>170</v>
      </c>
    </row>
    <row r="272" spans="1:7" ht="31.5" customHeight="1" thickBot="1">
      <c r="A272" s="47">
        <v>266</v>
      </c>
      <c r="B272" s="58" t="s">
        <v>322</v>
      </c>
      <c r="C272" s="49">
        <v>901</v>
      </c>
      <c r="D272" s="50" t="s">
        <v>136</v>
      </c>
      <c r="E272" s="53" t="s">
        <v>329</v>
      </c>
      <c r="F272" s="54"/>
      <c r="G272" s="52">
        <f>SUM(G273)</f>
        <v>135</v>
      </c>
    </row>
    <row r="273" spans="1:7" ht="45.75" thickBot="1">
      <c r="A273" s="47">
        <v>267</v>
      </c>
      <c r="B273" s="58" t="s">
        <v>47</v>
      </c>
      <c r="C273" s="49">
        <v>901</v>
      </c>
      <c r="D273" s="50" t="s">
        <v>136</v>
      </c>
      <c r="E273" s="53" t="s">
        <v>329</v>
      </c>
      <c r="F273" s="54">
        <v>240</v>
      </c>
      <c r="G273" s="52">
        <v>135</v>
      </c>
    </row>
    <row r="274" spans="1:7" ht="32.25" customHeight="1" thickBot="1">
      <c r="A274" s="47">
        <v>268</v>
      </c>
      <c r="B274" s="58" t="s">
        <v>323</v>
      </c>
      <c r="C274" s="49">
        <v>901</v>
      </c>
      <c r="D274" s="50" t="s">
        <v>136</v>
      </c>
      <c r="E274" s="53" t="s">
        <v>330</v>
      </c>
      <c r="F274" s="54"/>
      <c r="G274" s="52">
        <f>SUM(G275)</f>
        <v>45</v>
      </c>
    </row>
    <row r="275" spans="1:7" ht="45.75" thickBot="1">
      <c r="A275" s="47">
        <v>269</v>
      </c>
      <c r="B275" s="58" t="s">
        <v>47</v>
      </c>
      <c r="C275" s="49">
        <v>901</v>
      </c>
      <c r="D275" s="50" t="s">
        <v>136</v>
      </c>
      <c r="E275" s="53" t="s">
        <v>330</v>
      </c>
      <c r="F275" s="54">
        <v>240</v>
      </c>
      <c r="G275" s="52">
        <v>45</v>
      </c>
    </row>
    <row r="276" spans="1:7" ht="60.75" thickBot="1">
      <c r="A276" s="47">
        <v>270</v>
      </c>
      <c r="B276" s="58" t="s">
        <v>324</v>
      </c>
      <c r="C276" s="49">
        <v>901</v>
      </c>
      <c r="D276" s="50" t="s">
        <v>136</v>
      </c>
      <c r="E276" s="53" t="s">
        <v>331</v>
      </c>
      <c r="F276" s="54"/>
      <c r="G276" s="52">
        <f>SUM(G277)</f>
        <v>300</v>
      </c>
    </row>
    <row r="277" spans="1:7" ht="45.75" thickBot="1">
      <c r="A277" s="47">
        <v>271</v>
      </c>
      <c r="B277" s="58" t="s">
        <v>47</v>
      </c>
      <c r="C277" s="49">
        <v>901</v>
      </c>
      <c r="D277" s="50" t="s">
        <v>136</v>
      </c>
      <c r="E277" s="53" t="s">
        <v>331</v>
      </c>
      <c r="F277" s="54">
        <v>240</v>
      </c>
      <c r="G277" s="52">
        <v>300</v>
      </c>
    </row>
    <row r="278" spans="1:7" ht="30.75" thickBot="1">
      <c r="A278" s="47">
        <v>272</v>
      </c>
      <c r="B278" s="58" t="s">
        <v>325</v>
      </c>
      <c r="C278" s="49">
        <v>901</v>
      </c>
      <c r="D278" s="50" t="s">
        <v>136</v>
      </c>
      <c r="E278" s="53" t="s">
        <v>332</v>
      </c>
      <c r="F278" s="54"/>
      <c r="G278" s="52">
        <f>G279</f>
        <v>400</v>
      </c>
    </row>
    <row r="279" spans="1:7" ht="45.75" thickBot="1">
      <c r="A279" s="47">
        <v>273</v>
      </c>
      <c r="B279" s="58" t="s">
        <v>47</v>
      </c>
      <c r="C279" s="49">
        <v>901</v>
      </c>
      <c r="D279" s="50" t="s">
        <v>136</v>
      </c>
      <c r="E279" s="53" t="s">
        <v>332</v>
      </c>
      <c r="F279" s="54">
        <v>240</v>
      </c>
      <c r="G279" s="52">
        <v>400</v>
      </c>
    </row>
    <row r="280" spans="1:7" ht="48" customHeight="1" thickBot="1">
      <c r="A280" s="47">
        <v>274</v>
      </c>
      <c r="B280" s="58" t="s">
        <v>78</v>
      </c>
      <c r="C280" s="49">
        <v>901</v>
      </c>
      <c r="D280" s="50" t="s">
        <v>136</v>
      </c>
      <c r="E280" s="53" t="s">
        <v>333</v>
      </c>
      <c r="F280" s="54"/>
      <c r="G280" s="52">
        <f>SUM(G281)</f>
        <v>300</v>
      </c>
    </row>
    <row r="281" spans="1:7" ht="45.75" thickBot="1">
      <c r="A281" s="47">
        <v>275</v>
      </c>
      <c r="B281" s="58" t="s">
        <v>47</v>
      </c>
      <c r="C281" s="49">
        <v>901</v>
      </c>
      <c r="D281" s="50" t="s">
        <v>136</v>
      </c>
      <c r="E281" s="53" t="s">
        <v>333</v>
      </c>
      <c r="F281" s="54">
        <v>240</v>
      </c>
      <c r="G281" s="52">
        <v>300</v>
      </c>
    </row>
    <row r="282" spans="1:7" ht="15.75" thickBot="1">
      <c r="A282" s="47">
        <v>276</v>
      </c>
      <c r="B282" s="58" t="s">
        <v>1</v>
      </c>
      <c r="C282" s="49">
        <v>901</v>
      </c>
      <c r="D282" s="50" t="s">
        <v>136</v>
      </c>
      <c r="E282" s="53" t="s">
        <v>157</v>
      </c>
      <c r="F282" s="63"/>
      <c r="G282" s="52">
        <f>SUM(G283)</f>
        <v>933</v>
      </c>
    </row>
    <row r="283" spans="1:7" ht="30.75" thickBot="1">
      <c r="A283" s="47">
        <v>277</v>
      </c>
      <c r="B283" s="58" t="s">
        <v>154</v>
      </c>
      <c r="C283" s="49">
        <v>901</v>
      </c>
      <c r="D283" s="50" t="s">
        <v>136</v>
      </c>
      <c r="E283" s="53" t="s">
        <v>158</v>
      </c>
      <c r="F283" s="63"/>
      <c r="G283" s="52">
        <f>SUM(G284)</f>
        <v>933</v>
      </c>
    </row>
    <row r="284" spans="1:7" ht="30.75" thickBot="1">
      <c r="A284" s="47">
        <v>278</v>
      </c>
      <c r="B284" s="58" t="s">
        <v>53</v>
      </c>
      <c r="C284" s="49">
        <v>901</v>
      </c>
      <c r="D284" s="50" t="s">
        <v>136</v>
      </c>
      <c r="E284" s="53" t="s">
        <v>158</v>
      </c>
      <c r="F284" s="54">
        <v>120</v>
      </c>
      <c r="G284" s="52">
        <v>933</v>
      </c>
    </row>
    <row r="285" spans="1:7" ht="15.75" thickBot="1">
      <c r="A285" s="47">
        <v>279</v>
      </c>
      <c r="B285" s="58" t="s">
        <v>32</v>
      </c>
      <c r="C285" s="49">
        <v>901</v>
      </c>
      <c r="D285" s="50" t="s">
        <v>137</v>
      </c>
      <c r="E285" s="71"/>
      <c r="F285" s="63"/>
      <c r="G285" s="52">
        <f>SUM(G286)</f>
        <v>63029.999999999993</v>
      </c>
    </row>
    <row r="286" spans="1:7" ht="15.75" thickBot="1">
      <c r="A286" s="47">
        <v>280</v>
      </c>
      <c r="B286" s="48" t="s">
        <v>33</v>
      </c>
      <c r="C286" s="49">
        <v>901</v>
      </c>
      <c r="D286" s="50" t="s">
        <v>138</v>
      </c>
      <c r="E286" s="64"/>
      <c r="F286" s="51"/>
      <c r="G286" s="52">
        <f>SUM(G287)</f>
        <v>63029.999999999993</v>
      </c>
    </row>
    <row r="287" spans="1:7" ht="45.75" thickBot="1">
      <c r="A287" s="47">
        <v>281</v>
      </c>
      <c r="B287" s="58" t="s">
        <v>163</v>
      </c>
      <c r="C287" s="49">
        <v>901</v>
      </c>
      <c r="D287" s="50" t="s">
        <v>138</v>
      </c>
      <c r="E287" s="53" t="s">
        <v>169</v>
      </c>
      <c r="F287" s="57"/>
      <c r="G287" s="52">
        <f>SUM(G288)</f>
        <v>63029.999999999993</v>
      </c>
    </row>
    <row r="288" spans="1:7" ht="32.25" customHeight="1" thickBot="1">
      <c r="A288" s="47">
        <v>282</v>
      </c>
      <c r="B288" s="58" t="s">
        <v>438</v>
      </c>
      <c r="C288" s="49">
        <v>901</v>
      </c>
      <c r="D288" s="50" t="s">
        <v>138</v>
      </c>
      <c r="E288" s="53" t="s">
        <v>335</v>
      </c>
      <c r="F288" s="57"/>
      <c r="G288" s="52">
        <f>SUM(G289,G292,G296,G298,G300,G302,G304)</f>
        <v>63029.999999999993</v>
      </c>
    </row>
    <row r="289" spans="1:7" ht="45.75" thickBot="1">
      <c r="A289" s="47">
        <v>283</v>
      </c>
      <c r="B289" s="58" t="s">
        <v>81</v>
      </c>
      <c r="C289" s="49">
        <v>901</v>
      </c>
      <c r="D289" s="50" t="s">
        <v>138</v>
      </c>
      <c r="E289" s="53" t="s">
        <v>336</v>
      </c>
      <c r="F289" s="57"/>
      <c r="G289" s="52">
        <f>SUM(G290:G291)</f>
        <v>18103.599999999999</v>
      </c>
    </row>
    <row r="290" spans="1:7" ht="30.75" thickBot="1">
      <c r="A290" s="47">
        <v>284</v>
      </c>
      <c r="B290" s="58" t="s">
        <v>55</v>
      </c>
      <c r="C290" s="49">
        <v>901</v>
      </c>
      <c r="D290" s="50" t="s">
        <v>138</v>
      </c>
      <c r="E290" s="53" t="s">
        <v>336</v>
      </c>
      <c r="F290" s="54">
        <v>110</v>
      </c>
      <c r="G290" s="52">
        <v>15823.6</v>
      </c>
    </row>
    <row r="291" spans="1:7" ht="45.75" thickBot="1">
      <c r="A291" s="47">
        <v>285</v>
      </c>
      <c r="B291" s="58" t="s">
        <v>47</v>
      </c>
      <c r="C291" s="49">
        <v>901</v>
      </c>
      <c r="D291" s="50" t="s">
        <v>138</v>
      </c>
      <c r="E291" s="53" t="s">
        <v>336</v>
      </c>
      <c r="F291" s="54">
        <v>240</v>
      </c>
      <c r="G291" s="52">
        <v>2280</v>
      </c>
    </row>
    <row r="292" spans="1:7" ht="30.75" thickBot="1">
      <c r="A292" s="47">
        <v>286</v>
      </c>
      <c r="B292" s="58" t="s">
        <v>82</v>
      </c>
      <c r="C292" s="49">
        <v>901</v>
      </c>
      <c r="D292" s="50" t="s">
        <v>138</v>
      </c>
      <c r="E292" s="53" t="s">
        <v>337</v>
      </c>
      <c r="F292" s="54"/>
      <c r="G292" s="52">
        <f>SUM(G293:G294,G295)</f>
        <v>39593.299999999996</v>
      </c>
    </row>
    <row r="293" spans="1:7" ht="30.75" thickBot="1">
      <c r="A293" s="47">
        <v>287</v>
      </c>
      <c r="B293" s="58" t="s">
        <v>55</v>
      </c>
      <c r="C293" s="49">
        <v>901</v>
      </c>
      <c r="D293" s="50" t="s">
        <v>138</v>
      </c>
      <c r="E293" s="53" t="s">
        <v>337</v>
      </c>
      <c r="F293" s="54">
        <v>110</v>
      </c>
      <c r="G293" s="52">
        <v>34787.699999999997</v>
      </c>
    </row>
    <row r="294" spans="1:7" ht="45.75" thickBot="1">
      <c r="A294" s="47">
        <v>288</v>
      </c>
      <c r="B294" s="58" t="s">
        <v>47</v>
      </c>
      <c r="C294" s="49">
        <v>901</v>
      </c>
      <c r="D294" s="50" t="s">
        <v>138</v>
      </c>
      <c r="E294" s="53" t="s">
        <v>337</v>
      </c>
      <c r="F294" s="54">
        <v>240</v>
      </c>
      <c r="G294" s="52">
        <v>4531.6000000000004</v>
      </c>
    </row>
    <row r="295" spans="1:7" ht="15.75" thickBot="1">
      <c r="A295" s="47">
        <v>289</v>
      </c>
      <c r="B295" s="58" t="s">
        <v>334</v>
      </c>
      <c r="C295" s="49">
        <v>901</v>
      </c>
      <c r="D295" s="50" t="s">
        <v>138</v>
      </c>
      <c r="E295" s="53" t="s">
        <v>337</v>
      </c>
      <c r="F295" s="54">
        <v>850</v>
      </c>
      <c r="G295" s="52">
        <v>274</v>
      </c>
    </row>
    <row r="296" spans="1:7" ht="45.75" thickBot="1">
      <c r="A296" s="121">
        <v>290</v>
      </c>
      <c r="B296" s="44" t="s">
        <v>460</v>
      </c>
      <c r="C296" s="49">
        <v>901</v>
      </c>
      <c r="D296" s="50" t="s">
        <v>138</v>
      </c>
      <c r="E296" s="45" t="s">
        <v>465</v>
      </c>
      <c r="F296" s="54"/>
      <c r="G296" s="52">
        <f>SUM(G297)</f>
        <v>1500</v>
      </c>
    </row>
    <row r="297" spans="1:7" ht="45.75" thickBot="1">
      <c r="A297" s="121">
        <v>291</v>
      </c>
      <c r="B297" s="44" t="s">
        <v>47</v>
      </c>
      <c r="C297" s="49">
        <v>901</v>
      </c>
      <c r="D297" s="50" t="s">
        <v>138</v>
      </c>
      <c r="E297" s="45" t="s">
        <v>465</v>
      </c>
      <c r="F297" s="54">
        <v>240</v>
      </c>
      <c r="G297" s="52">
        <v>1500</v>
      </c>
    </row>
    <row r="298" spans="1:7" ht="15.75" thickBot="1">
      <c r="A298" s="121">
        <v>292</v>
      </c>
      <c r="B298" s="44" t="s">
        <v>461</v>
      </c>
      <c r="C298" s="49">
        <v>901</v>
      </c>
      <c r="D298" s="50" t="s">
        <v>138</v>
      </c>
      <c r="E298" s="45" t="s">
        <v>466</v>
      </c>
      <c r="F298" s="54"/>
      <c r="G298" s="52">
        <f>SUM(G299)</f>
        <v>200</v>
      </c>
    </row>
    <row r="299" spans="1:7" ht="45.75" thickBot="1">
      <c r="A299" s="121">
        <v>293</v>
      </c>
      <c r="B299" s="44" t="s">
        <v>47</v>
      </c>
      <c r="C299" s="49">
        <v>901</v>
      </c>
      <c r="D299" s="50" t="s">
        <v>138</v>
      </c>
      <c r="E299" s="45" t="s">
        <v>466</v>
      </c>
      <c r="F299" s="54">
        <v>240</v>
      </c>
      <c r="G299" s="52">
        <v>200</v>
      </c>
    </row>
    <row r="300" spans="1:7" ht="120.75" thickBot="1">
      <c r="A300" s="121">
        <v>294</v>
      </c>
      <c r="B300" s="44" t="s">
        <v>462</v>
      </c>
      <c r="C300" s="49">
        <v>901</v>
      </c>
      <c r="D300" s="50" t="s">
        <v>138</v>
      </c>
      <c r="E300" s="45" t="s">
        <v>467</v>
      </c>
      <c r="F300" s="54"/>
      <c r="G300" s="52">
        <f>SUM(G301)</f>
        <v>1633.1</v>
      </c>
    </row>
    <row r="301" spans="1:7" ht="45.75" thickBot="1">
      <c r="A301" s="121">
        <v>295</v>
      </c>
      <c r="B301" s="44" t="s">
        <v>47</v>
      </c>
      <c r="C301" s="49">
        <v>901</v>
      </c>
      <c r="D301" s="50" t="s">
        <v>138</v>
      </c>
      <c r="E301" s="45" t="s">
        <v>467</v>
      </c>
      <c r="F301" s="54">
        <v>240</v>
      </c>
      <c r="G301" s="52">
        <v>1633.1</v>
      </c>
    </row>
    <row r="302" spans="1:7" ht="45.75" thickBot="1">
      <c r="A302" s="121">
        <v>296</v>
      </c>
      <c r="B302" s="44" t="s">
        <v>463</v>
      </c>
      <c r="C302" s="49">
        <v>901</v>
      </c>
      <c r="D302" s="50" t="s">
        <v>138</v>
      </c>
      <c r="E302" s="45" t="s">
        <v>468</v>
      </c>
      <c r="F302" s="54"/>
      <c r="G302" s="52">
        <f>SUM(G303)</f>
        <v>500</v>
      </c>
    </row>
    <row r="303" spans="1:7" ht="45.75" thickBot="1">
      <c r="A303" s="121">
        <v>297</v>
      </c>
      <c r="B303" s="44" t="s">
        <v>47</v>
      </c>
      <c r="C303" s="49">
        <v>901</v>
      </c>
      <c r="D303" s="50" t="s">
        <v>138</v>
      </c>
      <c r="E303" s="45" t="s">
        <v>468</v>
      </c>
      <c r="F303" s="54">
        <v>240</v>
      </c>
      <c r="G303" s="52">
        <v>500</v>
      </c>
    </row>
    <row r="304" spans="1:7" ht="120.75" thickBot="1">
      <c r="A304" s="121">
        <v>298</v>
      </c>
      <c r="B304" s="44" t="s">
        <v>464</v>
      </c>
      <c r="C304" s="49">
        <v>901</v>
      </c>
      <c r="D304" s="50" t="s">
        <v>138</v>
      </c>
      <c r="E304" s="45" t="s">
        <v>469</v>
      </c>
      <c r="F304" s="54"/>
      <c r="G304" s="52">
        <f>SUM(G305)</f>
        <v>1500</v>
      </c>
    </row>
    <row r="305" spans="1:7" ht="45.75" thickBot="1">
      <c r="A305" s="121">
        <v>299</v>
      </c>
      <c r="B305" s="44" t="s">
        <v>47</v>
      </c>
      <c r="C305" s="49">
        <v>901</v>
      </c>
      <c r="D305" s="50" t="s">
        <v>138</v>
      </c>
      <c r="E305" s="45" t="s">
        <v>469</v>
      </c>
      <c r="F305" s="54">
        <v>240</v>
      </c>
      <c r="G305" s="52">
        <v>1500</v>
      </c>
    </row>
    <row r="306" spans="1:7" ht="15.75" thickBot="1">
      <c r="A306" s="47">
        <v>300</v>
      </c>
      <c r="B306" s="48" t="s">
        <v>34</v>
      </c>
      <c r="C306" s="49">
        <v>901</v>
      </c>
      <c r="D306" s="50" t="s">
        <v>140</v>
      </c>
      <c r="E306" s="50"/>
      <c r="F306" s="63"/>
      <c r="G306" s="52">
        <f>SUM(G307,G312,G332)</f>
        <v>67764</v>
      </c>
    </row>
    <row r="307" spans="1:7" ht="15.75" thickBot="1">
      <c r="A307" s="47">
        <v>301</v>
      </c>
      <c r="B307" s="48" t="s">
        <v>35</v>
      </c>
      <c r="C307" s="49">
        <v>901</v>
      </c>
      <c r="D307" s="50" t="s">
        <v>139</v>
      </c>
      <c r="E307" s="50"/>
      <c r="F307" s="51"/>
      <c r="G307" s="52">
        <f>SUM(G308)</f>
        <v>4427.3999999999996</v>
      </c>
    </row>
    <row r="308" spans="1:7" ht="45.75" thickBot="1">
      <c r="A308" s="47">
        <v>302</v>
      </c>
      <c r="B308" s="58" t="s">
        <v>163</v>
      </c>
      <c r="C308" s="49">
        <v>901</v>
      </c>
      <c r="D308" s="50">
        <v>1001</v>
      </c>
      <c r="E308" s="53" t="s">
        <v>169</v>
      </c>
      <c r="F308" s="57"/>
      <c r="G308" s="52">
        <f>SUM(G309)</f>
        <v>4427.3999999999996</v>
      </c>
    </row>
    <row r="309" spans="1:7" ht="45.75" thickBot="1">
      <c r="A309" s="47">
        <v>303</v>
      </c>
      <c r="B309" s="58" t="s">
        <v>164</v>
      </c>
      <c r="C309" s="49">
        <v>901</v>
      </c>
      <c r="D309" s="50">
        <v>1001</v>
      </c>
      <c r="E309" s="53" t="s">
        <v>170</v>
      </c>
      <c r="F309" s="54"/>
      <c r="G309" s="52">
        <f>SUM(G310)</f>
        <v>4427.3999999999996</v>
      </c>
    </row>
    <row r="310" spans="1:7" ht="60.75" thickBot="1">
      <c r="A310" s="47">
        <v>304</v>
      </c>
      <c r="B310" s="58" t="s">
        <v>338</v>
      </c>
      <c r="C310" s="49">
        <v>901</v>
      </c>
      <c r="D310" s="50">
        <v>1001</v>
      </c>
      <c r="E310" s="53" t="s">
        <v>351</v>
      </c>
      <c r="F310" s="54"/>
      <c r="G310" s="52">
        <f>SUM(G311)</f>
        <v>4427.3999999999996</v>
      </c>
    </row>
    <row r="311" spans="1:7" ht="30.75" thickBot="1">
      <c r="A311" s="47">
        <v>305</v>
      </c>
      <c r="B311" s="58" t="s">
        <v>83</v>
      </c>
      <c r="C311" s="49">
        <v>901</v>
      </c>
      <c r="D311" s="50" t="s">
        <v>139</v>
      </c>
      <c r="E311" s="53" t="s">
        <v>351</v>
      </c>
      <c r="F311" s="54">
        <v>320</v>
      </c>
      <c r="G311" s="52">
        <v>4427.3999999999996</v>
      </c>
    </row>
    <row r="312" spans="1:7" ht="15.75" thickBot="1">
      <c r="A312" s="47">
        <v>306</v>
      </c>
      <c r="B312" s="58" t="s">
        <v>36</v>
      </c>
      <c r="C312" s="49">
        <v>901</v>
      </c>
      <c r="D312" s="50">
        <v>1003</v>
      </c>
      <c r="E312" s="65"/>
      <c r="F312" s="54"/>
      <c r="G312" s="52">
        <f>SUM(G313,G329)</f>
        <v>60092</v>
      </c>
    </row>
    <row r="313" spans="1:7" ht="45.75" thickBot="1">
      <c r="A313" s="47">
        <v>307</v>
      </c>
      <c r="B313" s="58" t="s">
        <v>163</v>
      </c>
      <c r="C313" s="49">
        <v>901</v>
      </c>
      <c r="D313" s="50">
        <v>1003</v>
      </c>
      <c r="E313" s="53" t="s">
        <v>169</v>
      </c>
      <c r="F313" s="57"/>
      <c r="G313" s="52">
        <f>SUM(G314,G323,G326)</f>
        <v>59892</v>
      </c>
    </row>
    <row r="314" spans="1:7" ht="46.5" customHeight="1" thickBot="1">
      <c r="A314" s="47">
        <v>308</v>
      </c>
      <c r="B314" s="58" t="s">
        <v>339</v>
      </c>
      <c r="C314" s="49">
        <v>901</v>
      </c>
      <c r="D314" s="50">
        <v>1003</v>
      </c>
      <c r="E314" s="53" t="s">
        <v>352</v>
      </c>
      <c r="F314" s="57"/>
      <c r="G314" s="52">
        <f>SUM(G315,G317,G320)</f>
        <v>57855</v>
      </c>
    </row>
    <row r="315" spans="1:7" ht="60.75" thickBot="1">
      <c r="A315" s="47">
        <v>309</v>
      </c>
      <c r="B315" s="58" t="s">
        <v>85</v>
      </c>
      <c r="C315" s="49">
        <v>901</v>
      </c>
      <c r="D315" s="50">
        <v>1003</v>
      </c>
      <c r="E315" s="53" t="s">
        <v>353</v>
      </c>
      <c r="F315" s="54"/>
      <c r="G315" s="52">
        <f>SUM(G316)</f>
        <v>795</v>
      </c>
    </row>
    <row r="316" spans="1:7" ht="30.75" thickBot="1">
      <c r="A316" s="47">
        <v>310</v>
      </c>
      <c r="B316" s="58" t="s">
        <v>86</v>
      </c>
      <c r="C316" s="49">
        <v>901</v>
      </c>
      <c r="D316" s="50" t="s">
        <v>148</v>
      </c>
      <c r="E316" s="53" t="s">
        <v>353</v>
      </c>
      <c r="F316" s="54">
        <v>310</v>
      </c>
      <c r="G316" s="52">
        <v>795</v>
      </c>
    </row>
    <row r="317" spans="1:7" ht="75.75" thickBot="1">
      <c r="A317" s="47">
        <v>311</v>
      </c>
      <c r="B317" s="58" t="s">
        <v>340</v>
      </c>
      <c r="C317" s="49">
        <v>901</v>
      </c>
      <c r="D317" s="50" t="s">
        <v>148</v>
      </c>
      <c r="E317" s="53" t="s">
        <v>354</v>
      </c>
      <c r="F317" s="54"/>
      <c r="G317" s="52">
        <f>SUM(G318,G319)</f>
        <v>48210</v>
      </c>
    </row>
    <row r="318" spans="1:7" ht="45.75" thickBot="1">
      <c r="A318" s="47">
        <v>312</v>
      </c>
      <c r="B318" s="58" t="s">
        <v>47</v>
      </c>
      <c r="C318" s="49">
        <v>901</v>
      </c>
      <c r="D318" s="50" t="s">
        <v>148</v>
      </c>
      <c r="E318" s="53" t="s">
        <v>354</v>
      </c>
      <c r="F318" s="54">
        <v>240</v>
      </c>
      <c r="G318" s="52">
        <v>740</v>
      </c>
    </row>
    <row r="319" spans="1:7" ht="30.75" thickBot="1">
      <c r="A319" s="47">
        <v>313</v>
      </c>
      <c r="B319" s="58" t="s">
        <v>86</v>
      </c>
      <c r="C319" s="49">
        <v>901</v>
      </c>
      <c r="D319" s="50" t="s">
        <v>148</v>
      </c>
      <c r="E319" s="53" t="s">
        <v>354</v>
      </c>
      <c r="F319" s="54">
        <v>310</v>
      </c>
      <c r="G319" s="52">
        <v>47470</v>
      </c>
    </row>
    <row r="320" spans="1:7" ht="63" customHeight="1" thickBot="1">
      <c r="A320" s="47">
        <v>314</v>
      </c>
      <c r="B320" s="58" t="s">
        <v>87</v>
      </c>
      <c r="C320" s="49">
        <v>901</v>
      </c>
      <c r="D320" s="50">
        <v>1003</v>
      </c>
      <c r="E320" s="53" t="s">
        <v>355</v>
      </c>
      <c r="F320" s="57"/>
      <c r="G320" s="52">
        <f>SUM(G321,G322)</f>
        <v>8850</v>
      </c>
    </row>
    <row r="321" spans="1:7" ht="45.75" thickBot="1">
      <c r="A321" s="47">
        <v>315</v>
      </c>
      <c r="B321" s="58" t="s">
        <v>47</v>
      </c>
      <c r="C321" s="49">
        <v>901</v>
      </c>
      <c r="D321" s="50">
        <v>1003</v>
      </c>
      <c r="E321" s="53" t="s">
        <v>355</v>
      </c>
      <c r="F321" s="54">
        <v>240</v>
      </c>
      <c r="G321" s="52">
        <v>110</v>
      </c>
    </row>
    <row r="322" spans="1:7" ht="30.75" thickBot="1">
      <c r="A322" s="47">
        <v>316</v>
      </c>
      <c r="B322" s="58" t="s">
        <v>86</v>
      </c>
      <c r="C322" s="49">
        <v>901</v>
      </c>
      <c r="D322" s="50">
        <v>1003</v>
      </c>
      <c r="E322" s="53" t="s">
        <v>355</v>
      </c>
      <c r="F322" s="54">
        <v>310</v>
      </c>
      <c r="G322" s="52">
        <v>8740</v>
      </c>
    </row>
    <row r="323" spans="1:7" ht="45.75" thickBot="1">
      <c r="A323" s="47">
        <v>317</v>
      </c>
      <c r="B323" s="58" t="s">
        <v>444</v>
      </c>
      <c r="C323" s="49">
        <v>901</v>
      </c>
      <c r="D323" s="50" t="s">
        <v>148</v>
      </c>
      <c r="E323" s="53" t="s">
        <v>356</v>
      </c>
      <c r="F323" s="54"/>
      <c r="G323" s="52">
        <f>SUM(G324)</f>
        <v>1200</v>
      </c>
    </row>
    <row r="324" spans="1:7" ht="45.75" thickBot="1">
      <c r="A324" s="47">
        <v>318</v>
      </c>
      <c r="B324" s="58" t="s">
        <v>341</v>
      </c>
      <c r="C324" s="49">
        <v>901</v>
      </c>
      <c r="D324" s="50" t="s">
        <v>148</v>
      </c>
      <c r="E324" s="53" t="s">
        <v>357</v>
      </c>
      <c r="F324" s="54"/>
      <c r="G324" s="52">
        <f>SUM(G325)</f>
        <v>1200</v>
      </c>
    </row>
    <row r="325" spans="1:7" ht="30.75" thickBot="1">
      <c r="A325" s="47">
        <v>319</v>
      </c>
      <c r="B325" s="58" t="s">
        <v>83</v>
      </c>
      <c r="C325" s="49">
        <v>901</v>
      </c>
      <c r="D325" s="50">
        <v>1003</v>
      </c>
      <c r="E325" s="53" t="s">
        <v>357</v>
      </c>
      <c r="F325" s="54">
        <v>320</v>
      </c>
      <c r="G325" s="52">
        <v>1200</v>
      </c>
    </row>
    <row r="326" spans="1:7" ht="45.75" customHeight="1" thickBot="1">
      <c r="A326" s="47">
        <v>320</v>
      </c>
      <c r="B326" s="58" t="s">
        <v>342</v>
      </c>
      <c r="C326" s="49">
        <v>901</v>
      </c>
      <c r="D326" s="50">
        <v>1003</v>
      </c>
      <c r="E326" s="53" t="s">
        <v>358</v>
      </c>
      <c r="F326" s="54"/>
      <c r="G326" s="52">
        <f>SUM(G327)</f>
        <v>837</v>
      </c>
    </row>
    <row r="327" spans="1:7" ht="30.75" thickBot="1">
      <c r="A327" s="47">
        <v>321</v>
      </c>
      <c r="B327" s="58" t="s">
        <v>84</v>
      </c>
      <c r="C327" s="49">
        <v>901</v>
      </c>
      <c r="D327" s="50">
        <v>1003</v>
      </c>
      <c r="E327" s="53" t="s">
        <v>359</v>
      </c>
      <c r="F327" s="54"/>
      <c r="G327" s="52">
        <f>SUM(G328)</f>
        <v>837</v>
      </c>
    </row>
    <row r="328" spans="1:7" ht="30.75" thickBot="1">
      <c r="A328" s="47">
        <v>322</v>
      </c>
      <c r="B328" s="58" t="s">
        <v>83</v>
      </c>
      <c r="C328" s="49">
        <v>901</v>
      </c>
      <c r="D328" s="50">
        <v>1003</v>
      </c>
      <c r="E328" s="53" t="s">
        <v>359</v>
      </c>
      <c r="F328" s="54">
        <v>320</v>
      </c>
      <c r="G328" s="52">
        <v>837</v>
      </c>
    </row>
    <row r="329" spans="1:7" ht="15.75" thickBot="1">
      <c r="A329" s="47">
        <v>323</v>
      </c>
      <c r="B329" s="58" t="s">
        <v>1</v>
      </c>
      <c r="C329" s="49">
        <v>901</v>
      </c>
      <c r="D329" s="50">
        <v>1003</v>
      </c>
      <c r="E329" s="53" t="s">
        <v>157</v>
      </c>
      <c r="F329" s="54"/>
      <c r="G329" s="52">
        <f>SUM(G330)</f>
        <v>200</v>
      </c>
    </row>
    <row r="330" spans="1:7" ht="14.25" customHeight="1" thickBot="1">
      <c r="A330" s="47">
        <v>324</v>
      </c>
      <c r="B330" s="58" t="s">
        <v>4</v>
      </c>
      <c r="C330" s="49">
        <v>901</v>
      </c>
      <c r="D330" s="50">
        <v>1003</v>
      </c>
      <c r="E330" s="53" t="s">
        <v>175</v>
      </c>
      <c r="F330" s="54"/>
      <c r="G330" s="52">
        <f>SUM(G331)</f>
        <v>200</v>
      </c>
    </row>
    <row r="331" spans="1:7" ht="30.75" thickBot="1">
      <c r="A331" s="47">
        <v>325</v>
      </c>
      <c r="B331" s="58" t="s">
        <v>83</v>
      </c>
      <c r="C331" s="49">
        <v>901</v>
      </c>
      <c r="D331" s="50">
        <v>1003</v>
      </c>
      <c r="E331" s="53" t="s">
        <v>175</v>
      </c>
      <c r="F331" s="54">
        <v>320</v>
      </c>
      <c r="G331" s="52">
        <v>200</v>
      </c>
    </row>
    <row r="332" spans="1:7" ht="15.75" thickBot="1">
      <c r="A332" s="47">
        <v>326</v>
      </c>
      <c r="B332" s="58" t="s">
        <v>88</v>
      </c>
      <c r="C332" s="49">
        <v>901</v>
      </c>
      <c r="D332" s="50" t="s">
        <v>373</v>
      </c>
      <c r="E332" s="65"/>
      <c r="F332" s="54"/>
      <c r="G332" s="52">
        <f>SUM(G333)</f>
        <v>3244.6</v>
      </c>
    </row>
    <row r="333" spans="1:7" ht="45.75" thickBot="1">
      <c r="A333" s="47">
        <v>327</v>
      </c>
      <c r="B333" s="58" t="s">
        <v>163</v>
      </c>
      <c r="C333" s="49">
        <v>901</v>
      </c>
      <c r="D333" s="50" t="s">
        <v>373</v>
      </c>
      <c r="E333" s="53" t="s">
        <v>169</v>
      </c>
      <c r="F333" s="57"/>
      <c r="G333" s="52">
        <f>SUM(G334,G353,G356,G359)</f>
        <v>3244.6</v>
      </c>
    </row>
    <row r="334" spans="1:7" ht="45.75" thickBot="1">
      <c r="A334" s="47">
        <v>328</v>
      </c>
      <c r="B334" s="58" t="s">
        <v>339</v>
      </c>
      <c r="C334" s="49">
        <v>901</v>
      </c>
      <c r="D334" s="50" t="s">
        <v>373</v>
      </c>
      <c r="E334" s="53" t="s">
        <v>352</v>
      </c>
      <c r="F334" s="54"/>
      <c r="G334" s="52">
        <f>SUM(G335,G338,G340,G342,G344,G346,G348,G350)</f>
        <v>3194.6</v>
      </c>
    </row>
    <row r="335" spans="1:7" ht="60.75" thickBot="1">
      <c r="A335" s="47">
        <v>329</v>
      </c>
      <c r="B335" s="58" t="s">
        <v>343</v>
      </c>
      <c r="C335" s="72">
        <v>901</v>
      </c>
      <c r="D335" s="73" t="s">
        <v>373</v>
      </c>
      <c r="E335" s="53" t="s">
        <v>360</v>
      </c>
      <c r="F335" s="74"/>
      <c r="G335" s="75">
        <f>SUM(G336,G337)</f>
        <v>539.6</v>
      </c>
    </row>
    <row r="336" spans="1:7" ht="45.75" thickBot="1">
      <c r="A336" s="47">
        <v>330</v>
      </c>
      <c r="B336" s="58" t="s">
        <v>47</v>
      </c>
      <c r="C336" s="58">
        <v>901</v>
      </c>
      <c r="D336" s="60" t="s">
        <v>373</v>
      </c>
      <c r="E336" s="53" t="s">
        <v>360</v>
      </c>
      <c r="F336" s="61">
        <v>240</v>
      </c>
      <c r="G336" s="62">
        <v>500</v>
      </c>
    </row>
    <row r="337" spans="1:11" ht="30.75" thickBot="1">
      <c r="A337" s="128">
        <v>331</v>
      </c>
      <c r="B337" s="58" t="s">
        <v>83</v>
      </c>
      <c r="C337" s="49">
        <v>901</v>
      </c>
      <c r="D337" s="50" t="s">
        <v>373</v>
      </c>
      <c r="E337" s="53" t="s">
        <v>360</v>
      </c>
      <c r="F337" s="54">
        <v>320</v>
      </c>
      <c r="G337" s="52">
        <v>39.6</v>
      </c>
    </row>
    <row r="338" spans="1:11" ht="33" customHeight="1" thickBot="1">
      <c r="A338" s="59">
        <v>332</v>
      </c>
      <c r="B338" s="110" t="s">
        <v>344</v>
      </c>
      <c r="C338" s="58">
        <v>901</v>
      </c>
      <c r="D338" s="50" t="s">
        <v>373</v>
      </c>
      <c r="E338" s="53" t="s">
        <v>361</v>
      </c>
      <c r="F338" s="54"/>
      <c r="G338" s="52">
        <f>SUM(G339)</f>
        <v>385</v>
      </c>
      <c r="K338">
        <v>332</v>
      </c>
    </row>
    <row r="339" spans="1:11" ht="45.75" thickBot="1">
      <c r="A339" s="47">
        <v>333</v>
      </c>
      <c r="B339" s="58" t="s">
        <v>47</v>
      </c>
      <c r="C339" s="49">
        <v>901</v>
      </c>
      <c r="D339" s="50">
        <v>1006</v>
      </c>
      <c r="E339" s="53" t="s">
        <v>361</v>
      </c>
      <c r="F339" s="54">
        <v>240</v>
      </c>
      <c r="G339" s="52">
        <v>385</v>
      </c>
    </row>
    <row r="340" spans="1:11" ht="30.75" thickBot="1">
      <c r="A340" s="47">
        <v>334</v>
      </c>
      <c r="B340" s="58" t="s">
        <v>345</v>
      </c>
      <c r="C340" s="49">
        <v>901</v>
      </c>
      <c r="D340" s="50">
        <v>1006</v>
      </c>
      <c r="E340" s="53" t="s">
        <v>362</v>
      </c>
      <c r="F340" s="57"/>
      <c r="G340" s="52">
        <f>SUM(G341)</f>
        <v>335</v>
      </c>
    </row>
    <row r="341" spans="1:11" ht="45.75" thickBot="1">
      <c r="A341" s="47">
        <v>335</v>
      </c>
      <c r="B341" s="58" t="s">
        <v>47</v>
      </c>
      <c r="C341" s="49">
        <v>901</v>
      </c>
      <c r="D341" s="50">
        <v>1006</v>
      </c>
      <c r="E341" s="53" t="s">
        <v>362</v>
      </c>
      <c r="F341" s="54">
        <v>240</v>
      </c>
      <c r="G341" s="52">
        <v>335</v>
      </c>
    </row>
    <row r="342" spans="1:11" ht="45.75" thickBot="1">
      <c r="A342" s="47">
        <v>336</v>
      </c>
      <c r="B342" s="58" t="s">
        <v>346</v>
      </c>
      <c r="C342" s="49">
        <v>901</v>
      </c>
      <c r="D342" s="50">
        <v>1006</v>
      </c>
      <c r="E342" s="53" t="s">
        <v>363</v>
      </c>
      <c r="F342" s="54"/>
      <c r="G342" s="52">
        <f>SUM(G343)</f>
        <v>30</v>
      </c>
    </row>
    <row r="343" spans="1:11" ht="45.75" thickBot="1">
      <c r="A343" s="47">
        <v>337</v>
      </c>
      <c r="B343" s="58" t="s">
        <v>47</v>
      </c>
      <c r="C343" s="49">
        <v>901</v>
      </c>
      <c r="D343" s="50">
        <v>1006</v>
      </c>
      <c r="E343" s="53" t="s">
        <v>363</v>
      </c>
      <c r="F343" s="54">
        <v>240</v>
      </c>
      <c r="G343" s="52">
        <v>30</v>
      </c>
    </row>
    <row r="344" spans="1:11" ht="60.75" thickBot="1">
      <c r="A344" s="47">
        <v>338</v>
      </c>
      <c r="B344" s="58" t="s">
        <v>347</v>
      </c>
      <c r="C344" s="49">
        <v>901</v>
      </c>
      <c r="D344" s="50">
        <v>1006</v>
      </c>
      <c r="E344" s="53" t="s">
        <v>364</v>
      </c>
      <c r="F344" s="54"/>
      <c r="G344" s="52">
        <f>SUM(G345)</f>
        <v>10</v>
      </c>
    </row>
    <row r="345" spans="1:11" ht="45.75" thickBot="1">
      <c r="A345" s="47">
        <v>339</v>
      </c>
      <c r="B345" s="58" t="s">
        <v>47</v>
      </c>
      <c r="C345" s="49">
        <v>901</v>
      </c>
      <c r="D345" s="50">
        <v>1006</v>
      </c>
      <c r="E345" s="53" t="s">
        <v>364</v>
      </c>
      <c r="F345" s="54">
        <v>240</v>
      </c>
      <c r="G345" s="52">
        <v>10</v>
      </c>
    </row>
    <row r="346" spans="1:11" ht="47.25" customHeight="1" thickBot="1">
      <c r="A346" s="47">
        <v>340</v>
      </c>
      <c r="B346" s="58" t="s">
        <v>89</v>
      </c>
      <c r="C346" s="49">
        <v>901</v>
      </c>
      <c r="D346" s="50">
        <v>1006</v>
      </c>
      <c r="E346" s="53" t="s">
        <v>365</v>
      </c>
      <c r="F346" s="54"/>
      <c r="G346" s="52">
        <f>SUM(G347)</f>
        <v>130</v>
      </c>
    </row>
    <row r="347" spans="1:11" ht="45.75" thickBot="1">
      <c r="A347" s="47">
        <v>341</v>
      </c>
      <c r="B347" s="58" t="s">
        <v>47</v>
      </c>
      <c r="C347" s="49">
        <v>901</v>
      </c>
      <c r="D347" s="50">
        <v>1006</v>
      </c>
      <c r="E347" s="53" t="s">
        <v>365</v>
      </c>
      <c r="F347" s="54">
        <v>240</v>
      </c>
      <c r="G347" s="52">
        <v>130</v>
      </c>
    </row>
    <row r="348" spans="1:11" ht="59.25" customHeight="1" thickBot="1">
      <c r="A348" s="47">
        <v>342</v>
      </c>
      <c r="B348" s="58" t="s">
        <v>85</v>
      </c>
      <c r="C348" s="49">
        <v>901</v>
      </c>
      <c r="D348" s="50">
        <v>1006</v>
      </c>
      <c r="E348" s="53" t="s">
        <v>353</v>
      </c>
      <c r="F348" s="57"/>
      <c r="G348" s="52">
        <f>SUM(G349)</f>
        <v>30</v>
      </c>
    </row>
    <row r="349" spans="1:11" ht="45.75" thickBot="1">
      <c r="A349" s="47">
        <v>343</v>
      </c>
      <c r="B349" s="58" t="s">
        <v>47</v>
      </c>
      <c r="C349" s="49">
        <v>901</v>
      </c>
      <c r="D349" s="50">
        <v>1006</v>
      </c>
      <c r="E349" s="53" t="s">
        <v>353</v>
      </c>
      <c r="F349" s="54">
        <v>240</v>
      </c>
      <c r="G349" s="52">
        <v>30</v>
      </c>
    </row>
    <row r="350" spans="1:11" ht="30.75" thickBot="1">
      <c r="A350" s="47">
        <v>344</v>
      </c>
      <c r="B350" s="58" t="s">
        <v>154</v>
      </c>
      <c r="C350" s="49">
        <v>901</v>
      </c>
      <c r="D350" s="50">
        <v>1006</v>
      </c>
      <c r="E350" s="53" t="s">
        <v>366</v>
      </c>
      <c r="F350" s="57"/>
      <c r="G350" s="52">
        <f>SUM(G351,G352)</f>
        <v>1735</v>
      </c>
    </row>
    <row r="351" spans="1:11" ht="30.75" thickBot="1">
      <c r="A351" s="47">
        <v>345</v>
      </c>
      <c r="B351" s="58" t="s">
        <v>46</v>
      </c>
      <c r="C351" s="49">
        <v>901</v>
      </c>
      <c r="D351" s="50">
        <v>1006</v>
      </c>
      <c r="E351" s="53" t="s">
        <v>366</v>
      </c>
      <c r="F351" s="54">
        <v>120</v>
      </c>
      <c r="G351" s="52">
        <v>1200</v>
      </c>
    </row>
    <row r="352" spans="1:11" ht="45.75" thickBot="1">
      <c r="A352" s="47">
        <v>346</v>
      </c>
      <c r="B352" s="58" t="s">
        <v>47</v>
      </c>
      <c r="C352" s="49">
        <v>901</v>
      </c>
      <c r="D352" s="50">
        <v>1006</v>
      </c>
      <c r="E352" s="53" t="s">
        <v>366</v>
      </c>
      <c r="F352" s="54">
        <v>240</v>
      </c>
      <c r="G352" s="52">
        <v>535</v>
      </c>
    </row>
    <row r="353" spans="1:7" ht="45.75" thickBot="1">
      <c r="A353" s="47">
        <v>347</v>
      </c>
      <c r="B353" s="58" t="s">
        <v>348</v>
      </c>
      <c r="C353" s="49">
        <v>901</v>
      </c>
      <c r="D353" s="50">
        <v>1006</v>
      </c>
      <c r="E353" s="53" t="s">
        <v>367</v>
      </c>
      <c r="F353" s="57"/>
      <c r="G353" s="52">
        <f>SUM(G354)</f>
        <v>20</v>
      </c>
    </row>
    <row r="354" spans="1:7" ht="45" customHeight="1" thickBot="1">
      <c r="A354" s="47">
        <v>348</v>
      </c>
      <c r="B354" s="58" t="s">
        <v>90</v>
      </c>
      <c r="C354" s="49">
        <v>901</v>
      </c>
      <c r="D354" s="50">
        <v>1006</v>
      </c>
      <c r="E354" s="53" t="s">
        <v>368</v>
      </c>
      <c r="F354" s="54"/>
      <c r="G354" s="52">
        <f>SUM(G355)</f>
        <v>20</v>
      </c>
    </row>
    <row r="355" spans="1:7" ht="45.75" thickBot="1">
      <c r="A355" s="47">
        <v>349</v>
      </c>
      <c r="B355" s="58" t="s">
        <v>47</v>
      </c>
      <c r="C355" s="49">
        <v>901</v>
      </c>
      <c r="D355" s="50">
        <v>1006</v>
      </c>
      <c r="E355" s="53" t="s">
        <v>368</v>
      </c>
      <c r="F355" s="54">
        <v>240</v>
      </c>
      <c r="G355" s="52">
        <v>20</v>
      </c>
    </row>
    <row r="356" spans="1:7" ht="60.75" thickBot="1">
      <c r="A356" s="47">
        <v>350</v>
      </c>
      <c r="B356" s="58" t="s">
        <v>349</v>
      </c>
      <c r="C356" s="49">
        <v>901</v>
      </c>
      <c r="D356" s="50">
        <v>1006</v>
      </c>
      <c r="E356" s="53" t="s">
        <v>369</v>
      </c>
      <c r="F356" s="57"/>
      <c r="G356" s="52">
        <f>SUM(G357)</f>
        <v>10</v>
      </c>
    </row>
    <row r="357" spans="1:7" ht="60.75" thickBot="1">
      <c r="A357" s="47">
        <v>351</v>
      </c>
      <c r="B357" s="58" t="s">
        <v>91</v>
      </c>
      <c r="C357" s="49">
        <v>901</v>
      </c>
      <c r="D357" s="50">
        <v>1006</v>
      </c>
      <c r="E357" s="53" t="s">
        <v>370</v>
      </c>
      <c r="F357" s="54"/>
      <c r="G357" s="52">
        <f>SUM(G358)</f>
        <v>10</v>
      </c>
    </row>
    <row r="358" spans="1:7" ht="45.75" thickBot="1">
      <c r="A358" s="47">
        <v>352</v>
      </c>
      <c r="B358" s="58" t="s">
        <v>47</v>
      </c>
      <c r="C358" s="49">
        <v>901</v>
      </c>
      <c r="D358" s="50">
        <v>1006</v>
      </c>
      <c r="E358" s="53" t="s">
        <v>370</v>
      </c>
      <c r="F358" s="54">
        <v>240</v>
      </c>
      <c r="G358" s="52">
        <v>10</v>
      </c>
    </row>
    <row r="359" spans="1:7" ht="45.75" thickBot="1">
      <c r="A359" s="47">
        <v>353</v>
      </c>
      <c r="B359" s="58" t="s">
        <v>350</v>
      </c>
      <c r="C359" s="49">
        <v>901</v>
      </c>
      <c r="D359" s="50">
        <v>1006</v>
      </c>
      <c r="E359" s="53" t="s">
        <v>371</v>
      </c>
      <c r="F359" s="57"/>
      <c r="G359" s="52">
        <f>SUM(G360)</f>
        <v>20</v>
      </c>
    </row>
    <row r="360" spans="1:7" ht="30.75" thickBot="1">
      <c r="A360" s="47">
        <v>354</v>
      </c>
      <c r="B360" s="58" t="s">
        <v>92</v>
      </c>
      <c r="C360" s="49">
        <v>901</v>
      </c>
      <c r="D360" s="50">
        <v>1006</v>
      </c>
      <c r="E360" s="53" t="s">
        <v>372</v>
      </c>
      <c r="F360" s="57"/>
      <c r="G360" s="52">
        <f>SUM(G361)</f>
        <v>20</v>
      </c>
    </row>
    <row r="361" spans="1:7" ht="45.75" thickBot="1">
      <c r="A361" s="47">
        <v>355</v>
      </c>
      <c r="B361" s="58" t="s">
        <v>58</v>
      </c>
      <c r="C361" s="49">
        <v>901</v>
      </c>
      <c r="D361" s="50">
        <v>1006</v>
      </c>
      <c r="E361" s="53" t="s">
        <v>372</v>
      </c>
      <c r="F361" s="54">
        <v>240</v>
      </c>
      <c r="G361" s="52">
        <v>20</v>
      </c>
    </row>
    <row r="362" spans="1:7" ht="15.75" thickBot="1">
      <c r="A362" s="47">
        <v>356</v>
      </c>
      <c r="B362" s="48" t="s">
        <v>37</v>
      </c>
      <c r="C362" s="49">
        <v>901</v>
      </c>
      <c r="D362" s="50">
        <v>1100</v>
      </c>
      <c r="E362" s="50"/>
      <c r="F362" s="54"/>
      <c r="G362" s="52">
        <f>SUM(G363)</f>
        <v>1500</v>
      </c>
    </row>
    <row r="363" spans="1:7" ht="15.75" thickBot="1">
      <c r="A363" s="47">
        <v>357</v>
      </c>
      <c r="B363" s="48" t="s">
        <v>38</v>
      </c>
      <c r="C363" s="49">
        <v>901</v>
      </c>
      <c r="D363" s="50">
        <v>1101</v>
      </c>
      <c r="E363" s="50"/>
      <c r="F363" s="54"/>
      <c r="G363" s="52">
        <f>SUM(G364)</f>
        <v>1500</v>
      </c>
    </row>
    <row r="364" spans="1:7" ht="45.75" thickBot="1">
      <c r="A364" s="47">
        <v>358</v>
      </c>
      <c r="B364" s="58" t="s">
        <v>163</v>
      </c>
      <c r="C364" s="49">
        <v>901</v>
      </c>
      <c r="D364" s="50">
        <v>1101</v>
      </c>
      <c r="E364" s="53" t="s">
        <v>169</v>
      </c>
      <c r="F364" s="54"/>
      <c r="G364" s="52">
        <f>SUM(G365,G372)</f>
        <v>1500</v>
      </c>
    </row>
    <row r="365" spans="1:7" ht="45.75" thickBot="1">
      <c r="A365" s="47">
        <v>359</v>
      </c>
      <c r="B365" s="58" t="s">
        <v>443</v>
      </c>
      <c r="C365" s="49">
        <v>901</v>
      </c>
      <c r="D365" s="50">
        <v>1101</v>
      </c>
      <c r="E365" s="53" t="s">
        <v>326</v>
      </c>
      <c r="F365" s="54"/>
      <c r="G365" s="52">
        <f>SUM(G366,G368,G370)</f>
        <v>1300</v>
      </c>
    </row>
    <row r="366" spans="1:7" ht="45.75" thickBot="1">
      <c r="A366" s="47">
        <v>360</v>
      </c>
      <c r="B366" s="58" t="s">
        <v>374</v>
      </c>
      <c r="C366" s="49">
        <v>901</v>
      </c>
      <c r="D366" s="50">
        <v>1101</v>
      </c>
      <c r="E366" s="53" t="s">
        <v>378</v>
      </c>
      <c r="F366" s="57"/>
      <c r="G366" s="52">
        <f>SUM(G367)</f>
        <v>600</v>
      </c>
    </row>
    <row r="367" spans="1:7" ht="45.75" thickBot="1">
      <c r="A367" s="47">
        <v>361</v>
      </c>
      <c r="B367" s="58" t="s">
        <v>49</v>
      </c>
      <c r="C367" s="49">
        <v>901</v>
      </c>
      <c r="D367" s="50">
        <v>1101</v>
      </c>
      <c r="E367" s="53" t="s">
        <v>378</v>
      </c>
      <c r="F367" s="54">
        <v>240</v>
      </c>
      <c r="G367" s="52">
        <v>600</v>
      </c>
    </row>
    <row r="368" spans="1:7" ht="32.25" customHeight="1" thickBot="1">
      <c r="A368" s="47">
        <v>362</v>
      </c>
      <c r="B368" s="58" t="s">
        <v>375</v>
      </c>
      <c r="C368" s="49">
        <v>901</v>
      </c>
      <c r="D368" s="50">
        <v>1101</v>
      </c>
      <c r="E368" s="53" t="s">
        <v>379</v>
      </c>
      <c r="F368" s="54"/>
      <c r="G368" s="52">
        <f>SUM(G369)</f>
        <v>300</v>
      </c>
    </row>
    <row r="369" spans="1:7" ht="45.75" thickBot="1">
      <c r="A369" s="47">
        <v>363</v>
      </c>
      <c r="B369" s="58" t="s">
        <v>49</v>
      </c>
      <c r="C369" s="49">
        <v>901</v>
      </c>
      <c r="D369" s="50">
        <v>1101</v>
      </c>
      <c r="E369" s="53" t="s">
        <v>379</v>
      </c>
      <c r="F369" s="54">
        <v>240</v>
      </c>
      <c r="G369" s="52">
        <v>300</v>
      </c>
    </row>
    <row r="370" spans="1:7" ht="30.75" thickBot="1">
      <c r="A370" s="47">
        <v>364</v>
      </c>
      <c r="B370" s="58" t="s">
        <v>376</v>
      </c>
      <c r="C370" s="49">
        <v>901</v>
      </c>
      <c r="D370" s="50" t="s">
        <v>382</v>
      </c>
      <c r="E370" s="53" t="s">
        <v>380</v>
      </c>
      <c r="F370" s="54"/>
      <c r="G370" s="52">
        <f>SUM(G371)</f>
        <v>400</v>
      </c>
    </row>
    <row r="371" spans="1:7" ht="45.75" thickBot="1">
      <c r="A371" s="47">
        <v>365</v>
      </c>
      <c r="B371" s="58" t="s">
        <v>49</v>
      </c>
      <c r="C371" s="49">
        <v>901</v>
      </c>
      <c r="D371" s="50" t="s">
        <v>382</v>
      </c>
      <c r="E371" s="53" t="s">
        <v>380</v>
      </c>
      <c r="F371" s="54">
        <v>240</v>
      </c>
      <c r="G371" s="52">
        <v>400</v>
      </c>
    </row>
    <row r="372" spans="1:7" ht="45.75" thickBot="1">
      <c r="A372" s="47">
        <v>366</v>
      </c>
      <c r="B372" s="58" t="s">
        <v>431</v>
      </c>
      <c r="C372" s="49">
        <v>901</v>
      </c>
      <c r="D372" s="50" t="s">
        <v>382</v>
      </c>
      <c r="E372" s="53" t="s">
        <v>272</v>
      </c>
      <c r="F372" s="54"/>
      <c r="G372" s="52">
        <f>SUM(G373)</f>
        <v>200</v>
      </c>
    </row>
    <row r="373" spans="1:7" ht="60.75" thickBot="1">
      <c r="A373" s="47">
        <v>367</v>
      </c>
      <c r="B373" s="58" t="s">
        <v>377</v>
      </c>
      <c r="C373" s="49">
        <v>901</v>
      </c>
      <c r="D373" s="50" t="s">
        <v>382</v>
      </c>
      <c r="E373" s="53" t="s">
        <v>381</v>
      </c>
      <c r="F373" s="54"/>
      <c r="G373" s="52">
        <f>SUM(G374)</f>
        <v>200</v>
      </c>
    </row>
    <row r="374" spans="1:7" ht="15.75" thickBot="1">
      <c r="A374" s="47">
        <v>368</v>
      </c>
      <c r="B374" s="58" t="s">
        <v>15</v>
      </c>
      <c r="C374" s="49">
        <v>901</v>
      </c>
      <c r="D374" s="50" t="s">
        <v>382</v>
      </c>
      <c r="E374" s="53" t="s">
        <v>381</v>
      </c>
      <c r="F374" s="54">
        <v>410</v>
      </c>
      <c r="G374" s="52">
        <v>200</v>
      </c>
    </row>
    <row r="375" spans="1:7" ht="15.75" thickBot="1">
      <c r="A375" s="47">
        <v>369</v>
      </c>
      <c r="B375" s="48" t="s">
        <v>97</v>
      </c>
      <c r="C375" s="49">
        <v>901</v>
      </c>
      <c r="D375" s="50">
        <v>1200</v>
      </c>
      <c r="E375" s="50"/>
      <c r="F375" s="63"/>
      <c r="G375" s="52">
        <f>SUM(G376)</f>
        <v>300</v>
      </c>
    </row>
    <row r="376" spans="1:7" ht="15.75" thickBot="1">
      <c r="A376" s="47">
        <v>370</v>
      </c>
      <c r="B376" s="48" t="s">
        <v>39</v>
      </c>
      <c r="C376" s="49">
        <v>901</v>
      </c>
      <c r="D376" s="50">
        <v>1202</v>
      </c>
      <c r="E376" s="50"/>
      <c r="F376" s="51"/>
      <c r="G376" s="52">
        <f>SUM(G377)</f>
        <v>300</v>
      </c>
    </row>
    <row r="377" spans="1:7" ht="45.75" thickBot="1">
      <c r="A377" s="47">
        <v>371</v>
      </c>
      <c r="B377" s="58" t="s">
        <v>163</v>
      </c>
      <c r="C377" s="49">
        <v>901</v>
      </c>
      <c r="D377" s="50">
        <v>1202</v>
      </c>
      <c r="E377" s="53" t="s">
        <v>169</v>
      </c>
      <c r="F377" s="57"/>
      <c r="G377" s="52">
        <f>SUM(G378)</f>
        <v>300</v>
      </c>
    </row>
    <row r="378" spans="1:7" ht="45.75" thickBot="1">
      <c r="A378" s="47">
        <v>372</v>
      </c>
      <c r="B378" s="58" t="s">
        <v>225</v>
      </c>
      <c r="C378" s="49">
        <v>901</v>
      </c>
      <c r="D378" s="50">
        <v>1202</v>
      </c>
      <c r="E378" s="53" t="s">
        <v>258</v>
      </c>
      <c r="F378" s="54"/>
      <c r="G378" s="52">
        <f>SUM(G379)</f>
        <v>300</v>
      </c>
    </row>
    <row r="379" spans="1:7" ht="90.75" thickBot="1">
      <c r="A379" s="47">
        <v>373</v>
      </c>
      <c r="B379" s="68" t="s">
        <v>383</v>
      </c>
      <c r="C379" s="49"/>
      <c r="D379" s="50"/>
      <c r="E379" s="53" t="s">
        <v>384</v>
      </c>
      <c r="F379" s="54"/>
      <c r="G379" s="52">
        <f>SUM(G380)</f>
        <v>300</v>
      </c>
    </row>
    <row r="380" spans="1:7" ht="15.75" thickBot="1">
      <c r="A380" s="47">
        <v>374</v>
      </c>
      <c r="B380" s="58" t="s">
        <v>490</v>
      </c>
      <c r="C380" s="49">
        <v>901</v>
      </c>
      <c r="D380" s="50">
        <v>1202</v>
      </c>
      <c r="E380" s="53" t="s">
        <v>384</v>
      </c>
      <c r="F380" s="54">
        <v>620</v>
      </c>
      <c r="G380" s="52">
        <v>300</v>
      </c>
    </row>
    <row r="381" spans="1:7" ht="30" thickBot="1">
      <c r="A381" s="47">
        <v>375</v>
      </c>
      <c r="B381" s="76" t="s">
        <v>432</v>
      </c>
      <c r="C381" s="77">
        <v>906</v>
      </c>
      <c r="D381" s="50"/>
      <c r="E381" s="50"/>
      <c r="F381" s="57"/>
      <c r="G381" s="78">
        <f>SUM(G382)</f>
        <v>417085.4</v>
      </c>
    </row>
    <row r="382" spans="1:7" ht="15.75" thickBot="1">
      <c r="A382" s="47">
        <v>376</v>
      </c>
      <c r="B382" s="48" t="s">
        <v>98</v>
      </c>
      <c r="C382" s="49">
        <v>906</v>
      </c>
      <c r="D382" s="50" t="s">
        <v>133</v>
      </c>
      <c r="E382" s="50"/>
      <c r="F382" s="54"/>
      <c r="G382" s="52">
        <f>SUM(G383,G406,G441,G449)</f>
        <v>417085.4</v>
      </c>
    </row>
    <row r="383" spans="1:7" ht="15.75" thickBot="1">
      <c r="A383" s="47">
        <v>377</v>
      </c>
      <c r="B383" s="48" t="s">
        <v>29</v>
      </c>
      <c r="C383" s="49">
        <v>906</v>
      </c>
      <c r="D383" s="50" t="s">
        <v>134</v>
      </c>
      <c r="E383" s="50"/>
      <c r="F383" s="54"/>
      <c r="G383" s="52">
        <f>SUM(G384)</f>
        <v>137759</v>
      </c>
    </row>
    <row r="384" spans="1:7" ht="45.75" thickBot="1">
      <c r="A384" s="79">
        <v>378</v>
      </c>
      <c r="B384" s="58" t="s">
        <v>385</v>
      </c>
      <c r="C384" s="49">
        <v>906</v>
      </c>
      <c r="D384" s="50" t="s">
        <v>134</v>
      </c>
      <c r="E384" s="53" t="s">
        <v>392</v>
      </c>
      <c r="F384" s="54"/>
      <c r="G384" s="52">
        <f>SUM(G385,G398,G403)</f>
        <v>137759</v>
      </c>
    </row>
    <row r="385" spans="1:7" ht="45.75" thickBot="1">
      <c r="A385" s="47">
        <v>379</v>
      </c>
      <c r="B385" s="58" t="s">
        <v>442</v>
      </c>
      <c r="C385" s="49">
        <v>906</v>
      </c>
      <c r="D385" s="50" t="s">
        <v>134</v>
      </c>
      <c r="E385" s="53" t="s">
        <v>393</v>
      </c>
      <c r="F385" s="54"/>
      <c r="G385" s="52">
        <f>SUM(G386,G390,G392,G394,G396)</f>
        <v>129234</v>
      </c>
    </row>
    <row r="386" spans="1:7" ht="60.75" thickBot="1">
      <c r="A386" s="47">
        <v>380</v>
      </c>
      <c r="B386" s="58" t="s">
        <v>70</v>
      </c>
      <c r="C386" s="49">
        <v>906</v>
      </c>
      <c r="D386" s="50" t="s">
        <v>134</v>
      </c>
      <c r="E386" s="53" t="s">
        <v>394</v>
      </c>
      <c r="F386" s="54"/>
      <c r="G386" s="52">
        <f>SUM(G387,G388,G389)</f>
        <v>47850</v>
      </c>
    </row>
    <row r="387" spans="1:7" ht="30.75" thickBot="1">
      <c r="A387" s="47">
        <v>381</v>
      </c>
      <c r="B387" s="58" t="s">
        <v>55</v>
      </c>
      <c r="C387" s="49">
        <v>906</v>
      </c>
      <c r="D387" s="50" t="s">
        <v>134</v>
      </c>
      <c r="E387" s="53" t="s">
        <v>394</v>
      </c>
      <c r="F387" s="54">
        <v>110</v>
      </c>
      <c r="G387" s="52">
        <v>22200</v>
      </c>
    </row>
    <row r="388" spans="1:7" ht="45.75" thickBot="1">
      <c r="A388" s="47">
        <v>382</v>
      </c>
      <c r="B388" s="58" t="s">
        <v>47</v>
      </c>
      <c r="C388" s="49">
        <v>906</v>
      </c>
      <c r="D388" s="50" t="s">
        <v>134</v>
      </c>
      <c r="E388" s="53" t="s">
        <v>394</v>
      </c>
      <c r="F388" s="54">
        <v>240</v>
      </c>
      <c r="G388" s="52">
        <v>21100</v>
      </c>
    </row>
    <row r="389" spans="1:7" ht="15.75" thickBot="1">
      <c r="A389" s="47">
        <v>383</v>
      </c>
      <c r="B389" s="58" t="s">
        <v>7</v>
      </c>
      <c r="C389" s="49">
        <v>906</v>
      </c>
      <c r="D389" s="50" t="s">
        <v>134</v>
      </c>
      <c r="E389" s="53" t="s">
        <v>394</v>
      </c>
      <c r="F389" s="54">
        <v>850</v>
      </c>
      <c r="G389" s="52">
        <v>4550</v>
      </c>
    </row>
    <row r="390" spans="1:7" ht="75.75" thickBot="1">
      <c r="A390" s="47">
        <v>384</v>
      </c>
      <c r="B390" s="58" t="s">
        <v>386</v>
      </c>
      <c r="C390" s="49">
        <v>906</v>
      </c>
      <c r="D390" s="50" t="s">
        <v>134</v>
      </c>
      <c r="E390" s="53" t="s">
        <v>395</v>
      </c>
      <c r="F390" s="54"/>
      <c r="G390" s="52">
        <f>SUM(G391)</f>
        <v>2000</v>
      </c>
    </row>
    <row r="391" spans="1:7" ht="45.75" thickBot="1">
      <c r="A391" s="47">
        <v>385</v>
      </c>
      <c r="B391" s="58" t="s">
        <v>47</v>
      </c>
      <c r="C391" s="49">
        <v>906</v>
      </c>
      <c r="D391" s="50" t="s">
        <v>134</v>
      </c>
      <c r="E391" s="53" t="s">
        <v>395</v>
      </c>
      <c r="F391" s="54">
        <v>240</v>
      </c>
      <c r="G391" s="52">
        <v>2000</v>
      </c>
    </row>
    <row r="392" spans="1:7" ht="120.75" thickBot="1">
      <c r="A392" s="47">
        <v>386</v>
      </c>
      <c r="B392" s="58" t="s">
        <v>387</v>
      </c>
      <c r="C392" s="49">
        <v>906</v>
      </c>
      <c r="D392" s="50" t="s">
        <v>134</v>
      </c>
      <c r="E392" s="53" t="s">
        <v>396</v>
      </c>
      <c r="F392" s="54"/>
      <c r="G392" s="52">
        <f>SUM(G393)</f>
        <v>57093</v>
      </c>
    </row>
    <row r="393" spans="1:7" ht="30.75" thickBot="1">
      <c r="A393" s="47">
        <v>387</v>
      </c>
      <c r="B393" s="58" t="s">
        <v>55</v>
      </c>
      <c r="C393" s="49">
        <v>906</v>
      </c>
      <c r="D393" s="50" t="s">
        <v>134</v>
      </c>
      <c r="E393" s="53" t="s">
        <v>396</v>
      </c>
      <c r="F393" s="54">
        <v>110</v>
      </c>
      <c r="G393" s="52">
        <v>57093</v>
      </c>
    </row>
    <row r="394" spans="1:7" ht="153" customHeight="1" thickBot="1">
      <c r="A394" s="47">
        <v>388</v>
      </c>
      <c r="B394" s="58" t="s">
        <v>388</v>
      </c>
      <c r="C394" s="49">
        <v>906</v>
      </c>
      <c r="D394" s="50" t="s">
        <v>134</v>
      </c>
      <c r="E394" s="53" t="s">
        <v>397</v>
      </c>
      <c r="F394" s="54"/>
      <c r="G394" s="52">
        <f>SUM(G395)</f>
        <v>1291</v>
      </c>
    </row>
    <row r="395" spans="1:7" ht="45.75" thickBot="1">
      <c r="A395" s="47">
        <v>389</v>
      </c>
      <c r="B395" s="58" t="s">
        <v>47</v>
      </c>
      <c r="C395" s="49">
        <v>906</v>
      </c>
      <c r="D395" s="50" t="s">
        <v>134</v>
      </c>
      <c r="E395" s="53" t="s">
        <v>397</v>
      </c>
      <c r="F395" s="54">
        <v>240</v>
      </c>
      <c r="G395" s="52">
        <v>1291</v>
      </c>
    </row>
    <row r="396" spans="1:7" ht="30.75" thickBot="1">
      <c r="A396" s="47">
        <v>390</v>
      </c>
      <c r="B396" s="58" t="s">
        <v>389</v>
      </c>
      <c r="C396" s="58">
        <v>906</v>
      </c>
      <c r="D396" s="60" t="s">
        <v>134</v>
      </c>
      <c r="E396" s="53" t="s">
        <v>398</v>
      </c>
      <c r="F396" s="61"/>
      <c r="G396" s="62">
        <f>SUM(G397)</f>
        <v>21000</v>
      </c>
    </row>
    <row r="397" spans="1:7" ht="45.75" thickBot="1">
      <c r="A397" s="80">
        <v>391</v>
      </c>
      <c r="B397" s="58" t="s">
        <v>47</v>
      </c>
      <c r="C397" s="49">
        <v>906</v>
      </c>
      <c r="D397" s="50" t="s">
        <v>134</v>
      </c>
      <c r="E397" s="53" t="s">
        <v>398</v>
      </c>
      <c r="F397" s="54">
        <v>240</v>
      </c>
      <c r="G397" s="52">
        <v>21000</v>
      </c>
    </row>
    <row r="398" spans="1:7" ht="45" customHeight="1" thickBot="1">
      <c r="A398" s="47">
        <v>392</v>
      </c>
      <c r="B398" s="58" t="s">
        <v>390</v>
      </c>
      <c r="C398" s="49">
        <v>906</v>
      </c>
      <c r="D398" s="50" t="s">
        <v>134</v>
      </c>
      <c r="E398" s="53" t="s">
        <v>399</v>
      </c>
      <c r="F398" s="54"/>
      <c r="G398" s="52">
        <f>SUM(G399,G401)</f>
        <v>4025</v>
      </c>
    </row>
    <row r="399" spans="1:7" ht="165.75" thickBot="1">
      <c r="A399" s="47">
        <v>393</v>
      </c>
      <c r="B399" s="58" t="s">
        <v>71</v>
      </c>
      <c r="C399" s="49">
        <v>906</v>
      </c>
      <c r="D399" s="50" t="s">
        <v>134</v>
      </c>
      <c r="E399" s="53" t="s">
        <v>400</v>
      </c>
      <c r="F399" s="54"/>
      <c r="G399" s="52">
        <f>SUM(G400)</f>
        <v>3925</v>
      </c>
    </row>
    <row r="400" spans="1:7" ht="30.75" thickBot="1">
      <c r="A400" s="47">
        <v>394</v>
      </c>
      <c r="B400" s="58" t="s">
        <v>55</v>
      </c>
      <c r="C400" s="49">
        <v>906</v>
      </c>
      <c r="D400" s="50" t="s">
        <v>134</v>
      </c>
      <c r="E400" s="53" t="s">
        <v>400</v>
      </c>
      <c r="F400" s="54">
        <v>110</v>
      </c>
      <c r="G400" s="52">
        <v>3925</v>
      </c>
    </row>
    <row r="401" spans="1:7" ht="228" customHeight="1" thickBot="1">
      <c r="A401" s="47">
        <v>395</v>
      </c>
      <c r="B401" s="58" t="s">
        <v>72</v>
      </c>
      <c r="C401" s="49">
        <v>906</v>
      </c>
      <c r="D401" s="50" t="s">
        <v>134</v>
      </c>
      <c r="E401" s="53" t="s">
        <v>401</v>
      </c>
      <c r="F401" s="54"/>
      <c r="G401" s="52">
        <f>SUM(G402)</f>
        <v>100</v>
      </c>
    </row>
    <row r="402" spans="1:7" ht="45.75" thickBot="1">
      <c r="A402" s="47">
        <v>396</v>
      </c>
      <c r="B402" s="58" t="s">
        <v>47</v>
      </c>
      <c r="C402" s="49">
        <v>906</v>
      </c>
      <c r="D402" s="50" t="s">
        <v>134</v>
      </c>
      <c r="E402" s="53" t="s">
        <v>401</v>
      </c>
      <c r="F402" s="54">
        <v>240</v>
      </c>
      <c r="G402" s="52">
        <v>100</v>
      </c>
    </row>
    <row r="403" spans="1:7" ht="60" customHeight="1" thickBot="1">
      <c r="A403" s="47">
        <v>397</v>
      </c>
      <c r="B403" s="58" t="s">
        <v>391</v>
      </c>
      <c r="C403" s="49">
        <v>906</v>
      </c>
      <c r="D403" s="50" t="s">
        <v>134</v>
      </c>
      <c r="E403" s="53" t="s">
        <v>402</v>
      </c>
      <c r="F403" s="54"/>
      <c r="G403" s="52">
        <f>SUM(G404)</f>
        <v>4500</v>
      </c>
    </row>
    <row r="404" spans="1:7" ht="45.75" thickBot="1">
      <c r="A404" s="47">
        <v>398</v>
      </c>
      <c r="B404" s="58" t="s">
        <v>73</v>
      </c>
      <c r="C404" s="49">
        <v>906</v>
      </c>
      <c r="D404" s="50" t="s">
        <v>134</v>
      </c>
      <c r="E404" s="53" t="s">
        <v>403</v>
      </c>
      <c r="F404" s="54"/>
      <c r="G404" s="52">
        <f>SUM(G405)</f>
        <v>4500</v>
      </c>
    </row>
    <row r="405" spans="1:7" ht="45.75" thickBot="1">
      <c r="A405" s="47">
        <v>399</v>
      </c>
      <c r="B405" s="58" t="s">
        <v>58</v>
      </c>
      <c r="C405" s="49">
        <v>906</v>
      </c>
      <c r="D405" s="50" t="s">
        <v>134</v>
      </c>
      <c r="E405" s="53" t="s">
        <v>403</v>
      </c>
      <c r="F405" s="54">
        <v>240</v>
      </c>
      <c r="G405" s="52">
        <v>4500</v>
      </c>
    </row>
    <row r="406" spans="1:7" ht="15.75" thickBot="1">
      <c r="A406" s="47">
        <v>400</v>
      </c>
      <c r="B406" s="48" t="s">
        <v>30</v>
      </c>
      <c r="C406" s="49">
        <v>906</v>
      </c>
      <c r="D406" s="50" t="s">
        <v>135</v>
      </c>
      <c r="E406" s="50"/>
      <c r="F406" s="51"/>
      <c r="G406" s="52">
        <f>SUM(G407)</f>
        <v>256580</v>
      </c>
    </row>
    <row r="407" spans="1:7" ht="45.75" thickBot="1">
      <c r="A407" s="47">
        <v>401</v>
      </c>
      <c r="B407" s="58" t="s">
        <v>404</v>
      </c>
      <c r="C407" s="49">
        <v>906</v>
      </c>
      <c r="D407" s="50" t="s">
        <v>135</v>
      </c>
      <c r="E407" s="53" t="s">
        <v>392</v>
      </c>
      <c r="F407" s="57"/>
      <c r="G407" s="52">
        <f>SUM(G408,G429,G436)</f>
        <v>256580</v>
      </c>
    </row>
    <row r="408" spans="1:7" ht="45.75" thickBot="1">
      <c r="A408" s="47">
        <v>402</v>
      </c>
      <c r="B408" s="58" t="s">
        <v>405</v>
      </c>
      <c r="C408" s="49">
        <v>906</v>
      </c>
      <c r="D408" s="50" t="s">
        <v>135</v>
      </c>
      <c r="E408" s="53" t="s">
        <v>399</v>
      </c>
      <c r="F408" s="54"/>
      <c r="G408" s="52">
        <f>SUM(G409,G413,G415,G417,G419,G421,G423,G425,G427)</f>
        <v>232345</v>
      </c>
    </row>
    <row r="409" spans="1:7" ht="47.25" customHeight="1" thickBot="1">
      <c r="A409" s="47">
        <v>403</v>
      </c>
      <c r="B409" s="58" t="s">
        <v>75</v>
      </c>
      <c r="C409" s="49">
        <v>906</v>
      </c>
      <c r="D409" s="50" t="s">
        <v>135</v>
      </c>
      <c r="E409" s="53" t="s">
        <v>412</v>
      </c>
      <c r="F409" s="54"/>
      <c r="G409" s="52">
        <f>SUM(G410,G411,G412)</f>
        <v>78100</v>
      </c>
    </row>
    <row r="410" spans="1:7" ht="30.75" thickBot="1">
      <c r="A410" s="47">
        <v>404</v>
      </c>
      <c r="B410" s="58" t="s">
        <v>55</v>
      </c>
      <c r="C410" s="49">
        <v>906</v>
      </c>
      <c r="D410" s="50" t="s">
        <v>135</v>
      </c>
      <c r="E410" s="53" t="s">
        <v>412</v>
      </c>
      <c r="F410" s="54">
        <v>110</v>
      </c>
      <c r="G410" s="52">
        <v>36200</v>
      </c>
    </row>
    <row r="411" spans="1:7" ht="45.75" thickBot="1">
      <c r="A411" s="47">
        <v>405</v>
      </c>
      <c r="B411" s="58" t="s">
        <v>47</v>
      </c>
      <c r="C411" s="49">
        <v>906</v>
      </c>
      <c r="D411" s="50" t="s">
        <v>135</v>
      </c>
      <c r="E411" s="53" t="s">
        <v>412</v>
      </c>
      <c r="F411" s="54">
        <v>240</v>
      </c>
      <c r="G411" s="52">
        <v>33800</v>
      </c>
    </row>
    <row r="412" spans="1:7" ht="15.75" thickBot="1">
      <c r="A412" s="47">
        <v>406</v>
      </c>
      <c r="B412" s="58" t="s">
        <v>406</v>
      </c>
      <c r="C412" s="49">
        <v>906</v>
      </c>
      <c r="D412" s="50" t="s">
        <v>135</v>
      </c>
      <c r="E412" s="53" t="s">
        <v>412</v>
      </c>
      <c r="F412" s="54">
        <v>850</v>
      </c>
      <c r="G412" s="52">
        <v>8100</v>
      </c>
    </row>
    <row r="413" spans="1:7" ht="61.5" customHeight="1" thickBot="1">
      <c r="A413" s="47">
        <v>407</v>
      </c>
      <c r="B413" s="58" t="s">
        <v>308</v>
      </c>
      <c r="C413" s="49">
        <v>906</v>
      </c>
      <c r="D413" s="50" t="s">
        <v>135</v>
      </c>
      <c r="E413" s="53" t="s">
        <v>413</v>
      </c>
      <c r="F413" s="54"/>
      <c r="G413" s="52">
        <f>SUM(G414)</f>
        <v>2900</v>
      </c>
    </row>
    <row r="414" spans="1:7" ht="45.75" thickBot="1">
      <c r="A414" s="47">
        <v>408</v>
      </c>
      <c r="B414" s="58" t="s">
        <v>47</v>
      </c>
      <c r="C414" s="49">
        <v>906</v>
      </c>
      <c r="D414" s="50" t="s">
        <v>135</v>
      </c>
      <c r="E414" s="53" t="s">
        <v>413</v>
      </c>
      <c r="F414" s="54">
        <v>240</v>
      </c>
      <c r="G414" s="52">
        <v>2900</v>
      </c>
    </row>
    <row r="415" spans="1:7" ht="165.75" thickBot="1">
      <c r="A415" s="47">
        <v>409</v>
      </c>
      <c r="B415" s="58" t="s">
        <v>407</v>
      </c>
      <c r="C415" s="49">
        <v>906</v>
      </c>
      <c r="D415" s="50" t="s">
        <v>135</v>
      </c>
      <c r="E415" s="53" t="s">
        <v>400</v>
      </c>
      <c r="F415" s="54"/>
      <c r="G415" s="52">
        <f>SUM(G416)</f>
        <v>123203</v>
      </c>
    </row>
    <row r="416" spans="1:7" ht="30.75" thickBot="1">
      <c r="A416" s="47">
        <v>410</v>
      </c>
      <c r="B416" s="58" t="s">
        <v>55</v>
      </c>
      <c r="C416" s="49">
        <v>906</v>
      </c>
      <c r="D416" s="50" t="s">
        <v>135</v>
      </c>
      <c r="E416" s="53" t="s">
        <v>400</v>
      </c>
      <c r="F416" s="54">
        <v>110</v>
      </c>
      <c r="G416" s="52">
        <v>123203</v>
      </c>
    </row>
    <row r="417" spans="1:7" ht="226.5" customHeight="1" thickBot="1">
      <c r="A417" s="47">
        <v>411</v>
      </c>
      <c r="B417" s="58" t="s">
        <v>408</v>
      </c>
      <c r="C417" s="49">
        <v>906</v>
      </c>
      <c r="D417" s="50" t="s">
        <v>135</v>
      </c>
      <c r="E417" s="53" t="s">
        <v>401</v>
      </c>
      <c r="F417" s="54"/>
      <c r="G417" s="52">
        <f>SUM(G418)</f>
        <v>4864</v>
      </c>
    </row>
    <row r="418" spans="1:7" ht="45.75" thickBot="1">
      <c r="A418" s="47">
        <v>412</v>
      </c>
      <c r="B418" s="58" t="s">
        <v>47</v>
      </c>
      <c r="C418" s="49">
        <v>906</v>
      </c>
      <c r="D418" s="50" t="s">
        <v>135</v>
      </c>
      <c r="E418" s="53" t="s">
        <v>401</v>
      </c>
      <c r="F418" s="54">
        <v>240</v>
      </c>
      <c r="G418" s="52">
        <v>4864</v>
      </c>
    </row>
    <row r="419" spans="1:7" ht="30.75" thickBot="1">
      <c r="A419" s="47">
        <v>413</v>
      </c>
      <c r="B419" s="55" t="s">
        <v>409</v>
      </c>
      <c r="C419" s="49">
        <v>906</v>
      </c>
      <c r="D419" s="50" t="s">
        <v>135</v>
      </c>
      <c r="E419" s="53" t="s">
        <v>428</v>
      </c>
      <c r="F419" s="54"/>
      <c r="G419" s="52">
        <f>SUM(G420)</f>
        <v>6500</v>
      </c>
    </row>
    <row r="420" spans="1:7" ht="45.75" thickBot="1">
      <c r="A420" s="47">
        <v>414</v>
      </c>
      <c r="B420" s="58" t="s">
        <v>47</v>
      </c>
      <c r="C420" s="49">
        <v>906</v>
      </c>
      <c r="D420" s="50" t="s">
        <v>135</v>
      </c>
      <c r="E420" s="53" t="s">
        <v>428</v>
      </c>
      <c r="F420" s="54">
        <v>240</v>
      </c>
      <c r="G420" s="52">
        <v>6500</v>
      </c>
    </row>
    <row r="421" spans="1:7" ht="45.75" thickBot="1">
      <c r="A421" s="47">
        <v>415</v>
      </c>
      <c r="B421" s="58" t="s">
        <v>76</v>
      </c>
      <c r="C421" s="49">
        <v>906</v>
      </c>
      <c r="D421" s="50" t="s">
        <v>135</v>
      </c>
      <c r="E421" s="53" t="s">
        <v>414</v>
      </c>
      <c r="F421" s="54"/>
      <c r="G421" s="52">
        <f>SUM(G422)</f>
        <v>13078</v>
      </c>
    </row>
    <row r="422" spans="1:7" ht="45.75" thickBot="1">
      <c r="A422" s="47">
        <v>416</v>
      </c>
      <c r="B422" s="58" t="s">
        <v>47</v>
      </c>
      <c r="C422" s="49">
        <v>906</v>
      </c>
      <c r="D422" s="50" t="s">
        <v>135</v>
      </c>
      <c r="E422" s="53" t="s">
        <v>414</v>
      </c>
      <c r="F422" s="54">
        <v>240</v>
      </c>
      <c r="G422" s="52">
        <v>13078</v>
      </c>
    </row>
    <row r="423" spans="1:7" ht="60.75" thickBot="1">
      <c r="A423" s="121">
        <v>417</v>
      </c>
      <c r="B423" s="44" t="s">
        <v>485</v>
      </c>
      <c r="C423" s="49">
        <v>906</v>
      </c>
      <c r="D423" s="50" t="s">
        <v>135</v>
      </c>
      <c r="E423" s="53" t="s">
        <v>470</v>
      </c>
      <c r="F423" s="54"/>
      <c r="G423" s="52">
        <f>SUM(G424)</f>
        <v>1000</v>
      </c>
    </row>
    <row r="424" spans="1:7" ht="15.75" thickBot="1">
      <c r="A424" s="121">
        <v>418</v>
      </c>
      <c r="B424" s="58" t="s">
        <v>15</v>
      </c>
      <c r="C424" s="49">
        <v>906</v>
      </c>
      <c r="D424" s="50" t="s">
        <v>135</v>
      </c>
      <c r="E424" s="53" t="s">
        <v>470</v>
      </c>
      <c r="F424" s="54">
        <v>410</v>
      </c>
      <c r="G424" s="52">
        <v>1000</v>
      </c>
    </row>
    <row r="425" spans="1:7" ht="29.25" customHeight="1" thickBot="1">
      <c r="A425" s="121">
        <v>419</v>
      </c>
      <c r="B425" s="58" t="s">
        <v>484</v>
      </c>
      <c r="C425" s="49">
        <v>906</v>
      </c>
      <c r="D425" s="50" t="s">
        <v>135</v>
      </c>
      <c r="E425" s="53" t="s">
        <v>415</v>
      </c>
      <c r="F425" s="54"/>
      <c r="G425" s="52">
        <f>SUM(G426)</f>
        <v>1200</v>
      </c>
    </row>
    <row r="426" spans="1:7" ht="15.75" thickBot="1">
      <c r="A426" s="47">
        <v>420</v>
      </c>
      <c r="B426" s="58" t="s">
        <v>15</v>
      </c>
      <c r="C426" s="49">
        <v>906</v>
      </c>
      <c r="D426" s="50" t="s">
        <v>135</v>
      </c>
      <c r="E426" s="53" t="s">
        <v>415</v>
      </c>
      <c r="F426" s="54">
        <v>410</v>
      </c>
      <c r="G426" s="52">
        <v>1200</v>
      </c>
    </row>
    <row r="427" spans="1:7" ht="30.75" thickBot="1">
      <c r="A427" s="47">
        <v>421</v>
      </c>
      <c r="B427" s="44" t="s">
        <v>472</v>
      </c>
      <c r="C427" s="49">
        <v>906</v>
      </c>
      <c r="D427" s="50" t="s">
        <v>135</v>
      </c>
      <c r="E427" s="53" t="s">
        <v>471</v>
      </c>
      <c r="F427" s="54"/>
      <c r="G427" s="52">
        <f>SUM(G428)</f>
        <v>1500</v>
      </c>
    </row>
    <row r="428" spans="1:7" ht="15.75" thickBot="1">
      <c r="A428" s="121">
        <v>422</v>
      </c>
      <c r="B428" s="58" t="s">
        <v>15</v>
      </c>
      <c r="C428" s="49">
        <v>906</v>
      </c>
      <c r="D428" s="50" t="s">
        <v>135</v>
      </c>
      <c r="E428" s="53" t="s">
        <v>471</v>
      </c>
      <c r="F428" s="54">
        <v>410</v>
      </c>
      <c r="G428" s="52">
        <v>1500</v>
      </c>
    </row>
    <row r="429" spans="1:7" ht="60.75" thickBot="1">
      <c r="A429" s="121">
        <v>423</v>
      </c>
      <c r="B429" s="58" t="s">
        <v>410</v>
      </c>
      <c r="C429" s="49">
        <v>906</v>
      </c>
      <c r="D429" s="50" t="s">
        <v>135</v>
      </c>
      <c r="E429" s="53" t="s">
        <v>416</v>
      </c>
      <c r="F429" s="57"/>
      <c r="G429" s="52">
        <f>SUM(G430,G435)</f>
        <v>13035</v>
      </c>
    </row>
    <row r="430" spans="1:7" ht="45.75" thickBot="1">
      <c r="A430" s="47">
        <v>424</v>
      </c>
      <c r="B430" s="58" t="s">
        <v>74</v>
      </c>
      <c r="C430" s="49">
        <v>906</v>
      </c>
      <c r="D430" s="50" t="s">
        <v>135</v>
      </c>
      <c r="E430" s="53" t="s">
        <v>417</v>
      </c>
      <c r="F430" s="54"/>
      <c r="G430" s="52">
        <f>SUM(G431,G432,G433)</f>
        <v>12885</v>
      </c>
    </row>
    <row r="431" spans="1:7" ht="30.75" thickBot="1">
      <c r="A431" s="47">
        <v>425</v>
      </c>
      <c r="B431" s="58" t="s">
        <v>55</v>
      </c>
      <c r="C431" s="58">
        <v>906</v>
      </c>
      <c r="D431" s="124" t="s">
        <v>135</v>
      </c>
      <c r="E431" s="53" t="s">
        <v>417</v>
      </c>
      <c r="F431" s="125">
        <v>110</v>
      </c>
      <c r="G431" s="126">
        <v>9550</v>
      </c>
    </row>
    <row r="432" spans="1:7" ht="45.75" thickBot="1">
      <c r="A432" s="121">
        <v>426</v>
      </c>
      <c r="B432" s="58" t="s">
        <v>47</v>
      </c>
      <c r="C432" s="58">
        <v>906</v>
      </c>
      <c r="D432" s="60" t="s">
        <v>135</v>
      </c>
      <c r="E432" s="53" t="s">
        <v>417</v>
      </c>
      <c r="F432" s="61">
        <v>240</v>
      </c>
      <c r="G432" s="62">
        <v>3300</v>
      </c>
    </row>
    <row r="433" spans="1:7" ht="15.75" thickBot="1">
      <c r="A433" s="121">
        <v>427</v>
      </c>
      <c r="B433" s="58" t="s">
        <v>406</v>
      </c>
      <c r="C433" s="72">
        <v>906</v>
      </c>
      <c r="D433" s="73" t="s">
        <v>135</v>
      </c>
      <c r="E433" s="53" t="s">
        <v>417</v>
      </c>
      <c r="F433" s="74">
        <v>850</v>
      </c>
      <c r="G433" s="75">
        <v>35</v>
      </c>
    </row>
    <row r="434" spans="1:7" ht="30.75" customHeight="1" thickBot="1">
      <c r="A434" s="47">
        <v>428</v>
      </c>
      <c r="B434" s="58" t="s">
        <v>308</v>
      </c>
      <c r="C434" s="58">
        <v>906</v>
      </c>
      <c r="D434" s="60" t="s">
        <v>135</v>
      </c>
      <c r="E434" s="53" t="s">
        <v>418</v>
      </c>
      <c r="F434" s="61"/>
      <c r="G434" s="62">
        <f>SUM(G435)</f>
        <v>150</v>
      </c>
    </row>
    <row r="435" spans="1:7" ht="45.75" thickBot="1">
      <c r="A435" s="47">
        <v>429</v>
      </c>
      <c r="B435" s="58" t="s">
        <v>47</v>
      </c>
      <c r="C435" s="49">
        <v>906</v>
      </c>
      <c r="D435" s="50" t="s">
        <v>135</v>
      </c>
      <c r="E435" s="53" t="s">
        <v>418</v>
      </c>
      <c r="F435" s="54">
        <v>240</v>
      </c>
      <c r="G435" s="52">
        <v>150</v>
      </c>
    </row>
    <row r="436" spans="1:7" ht="60.75" thickBot="1">
      <c r="A436" s="80">
        <v>430</v>
      </c>
      <c r="B436" s="58" t="s">
        <v>411</v>
      </c>
      <c r="C436" s="49">
        <v>906</v>
      </c>
      <c r="D436" s="50" t="s">
        <v>135</v>
      </c>
      <c r="E436" s="53" t="s">
        <v>402</v>
      </c>
      <c r="F436" s="54"/>
      <c r="G436" s="52">
        <f>SUM(G437,G439)</f>
        <v>11200</v>
      </c>
    </row>
    <row r="437" spans="1:7" ht="45.75" thickBot="1">
      <c r="A437" s="47">
        <v>431</v>
      </c>
      <c r="B437" s="58" t="s">
        <v>73</v>
      </c>
      <c r="C437" s="49">
        <v>906</v>
      </c>
      <c r="D437" s="50" t="s">
        <v>135</v>
      </c>
      <c r="E437" s="53" t="s">
        <v>403</v>
      </c>
      <c r="F437" s="54"/>
      <c r="G437" s="52">
        <f>SUM(G438)</f>
        <v>6200</v>
      </c>
    </row>
    <row r="438" spans="1:7" ht="45.75" thickBot="1">
      <c r="A438" s="47">
        <v>432</v>
      </c>
      <c r="B438" s="58" t="s">
        <v>58</v>
      </c>
      <c r="C438" s="49">
        <v>906</v>
      </c>
      <c r="D438" s="50" t="s">
        <v>135</v>
      </c>
      <c r="E438" s="53" t="s">
        <v>403</v>
      </c>
      <c r="F438" s="54">
        <v>240</v>
      </c>
      <c r="G438" s="52">
        <v>6200</v>
      </c>
    </row>
    <row r="439" spans="1:7" ht="75.75" thickBot="1">
      <c r="A439" s="47">
        <v>433</v>
      </c>
      <c r="B439" s="58" t="s">
        <v>77</v>
      </c>
      <c r="C439" s="49">
        <v>906</v>
      </c>
      <c r="D439" s="50" t="s">
        <v>135</v>
      </c>
      <c r="E439" s="53" t="s">
        <v>419</v>
      </c>
      <c r="F439" s="54"/>
      <c r="G439" s="52">
        <f>SUM(G440)</f>
        <v>5000</v>
      </c>
    </row>
    <row r="440" spans="1:7" ht="45.75" thickBot="1">
      <c r="A440" s="47">
        <v>434</v>
      </c>
      <c r="B440" s="58" t="s">
        <v>49</v>
      </c>
      <c r="C440" s="49">
        <v>906</v>
      </c>
      <c r="D440" s="50" t="s">
        <v>135</v>
      </c>
      <c r="E440" s="53" t="s">
        <v>419</v>
      </c>
      <c r="F440" s="54">
        <v>240</v>
      </c>
      <c r="G440" s="52">
        <v>5000</v>
      </c>
    </row>
    <row r="441" spans="1:7" ht="15.75" thickBot="1">
      <c r="A441" s="47">
        <v>435</v>
      </c>
      <c r="B441" s="48" t="s">
        <v>96</v>
      </c>
      <c r="C441" s="49">
        <v>906</v>
      </c>
      <c r="D441" s="50" t="s">
        <v>136</v>
      </c>
      <c r="E441" s="71"/>
      <c r="F441" s="51"/>
      <c r="G441" s="52">
        <f>SUM(G442)</f>
        <v>6728.4</v>
      </c>
    </row>
    <row r="442" spans="1:7" ht="45.75" thickBot="1">
      <c r="A442" s="47">
        <v>436</v>
      </c>
      <c r="B442" s="58" t="s">
        <v>420</v>
      </c>
      <c r="C442" s="49">
        <v>906</v>
      </c>
      <c r="D442" s="50" t="s">
        <v>136</v>
      </c>
      <c r="E442" s="53" t="s">
        <v>392</v>
      </c>
      <c r="F442" s="54"/>
      <c r="G442" s="52">
        <f>SUM(G443)</f>
        <v>6728.4</v>
      </c>
    </row>
    <row r="443" spans="1:7" ht="60.75" thickBot="1">
      <c r="A443" s="47">
        <v>437</v>
      </c>
      <c r="B443" s="58" t="s">
        <v>439</v>
      </c>
      <c r="C443" s="49">
        <v>906</v>
      </c>
      <c r="D443" s="50" t="s">
        <v>136</v>
      </c>
      <c r="E443" s="53" t="s">
        <v>416</v>
      </c>
      <c r="F443" s="54"/>
      <c r="G443" s="52">
        <f>SUM(G444,G447)</f>
        <v>6728.4</v>
      </c>
    </row>
    <row r="444" spans="1:7" ht="30.75" thickBot="1">
      <c r="A444" s="47">
        <v>438</v>
      </c>
      <c r="B444" s="58" t="s">
        <v>421</v>
      </c>
      <c r="C444" s="49">
        <v>906</v>
      </c>
      <c r="D444" s="50" t="s">
        <v>136</v>
      </c>
      <c r="E444" s="53" t="s">
        <v>422</v>
      </c>
      <c r="F444" s="54"/>
      <c r="G444" s="52">
        <f>SUM(G445,G446)</f>
        <v>2505</v>
      </c>
    </row>
    <row r="445" spans="1:7" ht="30.75" thickBot="1">
      <c r="A445" s="47">
        <v>439</v>
      </c>
      <c r="B445" s="58" t="s">
        <v>55</v>
      </c>
      <c r="C445" s="49">
        <v>906</v>
      </c>
      <c r="D445" s="50" t="s">
        <v>136</v>
      </c>
      <c r="E445" s="53" t="s">
        <v>422</v>
      </c>
      <c r="F445" s="54">
        <v>110</v>
      </c>
      <c r="G445" s="52">
        <v>120</v>
      </c>
    </row>
    <row r="446" spans="1:7" ht="45.75" thickBot="1">
      <c r="A446" s="47">
        <v>440</v>
      </c>
      <c r="B446" s="58" t="s">
        <v>47</v>
      </c>
      <c r="C446" s="49">
        <v>906</v>
      </c>
      <c r="D446" s="50" t="s">
        <v>136</v>
      </c>
      <c r="E446" s="53" t="s">
        <v>422</v>
      </c>
      <c r="F446" s="54">
        <v>240</v>
      </c>
      <c r="G446" s="52">
        <v>2385</v>
      </c>
    </row>
    <row r="447" spans="1:7" ht="15.75" thickBot="1">
      <c r="A447" s="47">
        <v>441</v>
      </c>
      <c r="B447" s="58" t="s">
        <v>79</v>
      </c>
      <c r="C447" s="49">
        <v>906</v>
      </c>
      <c r="D447" s="50" t="s">
        <v>136</v>
      </c>
      <c r="E447" s="53" t="s">
        <v>423</v>
      </c>
      <c r="F447" s="54"/>
      <c r="G447" s="52">
        <f>SUM(G448)</f>
        <v>4223.3999999999996</v>
      </c>
    </row>
    <row r="448" spans="1:7" ht="45.75" thickBot="1">
      <c r="A448" s="47">
        <v>442</v>
      </c>
      <c r="B448" s="58" t="s">
        <v>47</v>
      </c>
      <c r="C448" s="49">
        <v>906</v>
      </c>
      <c r="D448" s="50" t="s">
        <v>136</v>
      </c>
      <c r="E448" s="53" t="s">
        <v>423</v>
      </c>
      <c r="F448" s="54">
        <v>240</v>
      </c>
      <c r="G448" s="52">
        <v>4223.3999999999996</v>
      </c>
    </row>
    <row r="449" spans="1:8" ht="15.75" thickBot="1">
      <c r="A449" s="47">
        <v>443</v>
      </c>
      <c r="B449" s="58" t="s">
        <v>31</v>
      </c>
      <c r="C449" s="81">
        <v>906</v>
      </c>
      <c r="D449" s="50" t="s">
        <v>145</v>
      </c>
      <c r="E449" s="56"/>
      <c r="F449" s="54"/>
      <c r="G449" s="52">
        <f>SUM(G450,G456)</f>
        <v>16018</v>
      </c>
    </row>
    <row r="450" spans="1:8" ht="45.75" thickBot="1">
      <c r="A450" s="47">
        <v>444</v>
      </c>
      <c r="B450" s="58" t="s">
        <v>424</v>
      </c>
      <c r="C450" s="81">
        <v>906</v>
      </c>
      <c r="D450" s="60" t="s">
        <v>145</v>
      </c>
      <c r="E450" s="53" t="s">
        <v>392</v>
      </c>
      <c r="F450" s="55"/>
      <c r="G450" s="62">
        <f>SUM(G451)</f>
        <v>14675</v>
      </c>
    </row>
    <row r="451" spans="1:8" ht="60.75" thickBot="1">
      <c r="A451" s="47">
        <v>445</v>
      </c>
      <c r="B451" s="58" t="s">
        <v>425</v>
      </c>
      <c r="C451" s="81">
        <v>906</v>
      </c>
      <c r="D451" s="60" t="s">
        <v>145</v>
      </c>
      <c r="E451" s="53" t="s">
        <v>426</v>
      </c>
      <c r="F451" s="55"/>
      <c r="G451" s="62">
        <f>SUM(G452)</f>
        <v>14675</v>
      </c>
    </row>
    <row r="452" spans="1:8" ht="30.75" thickBot="1">
      <c r="A452" s="47">
        <v>446</v>
      </c>
      <c r="B452" s="84" t="s">
        <v>80</v>
      </c>
      <c r="C452" s="82">
        <v>906</v>
      </c>
      <c r="D452" s="114" t="s">
        <v>145</v>
      </c>
      <c r="E452" s="112" t="s">
        <v>427</v>
      </c>
      <c r="F452" s="83"/>
      <c r="G452" s="75">
        <f>SUM(G453,G454,G455)</f>
        <v>14675</v>
      </c>
      <c r="H452" s="35"/>
    </row>
    <row r="453" spans="1:8" ht="30.75" thickBot="1">
      <c r="A453" s="37">
        <v>447</v>
      </c>
      <c r="B453" s="84" t="s">
        <v>55</v>
      </c>
      <c r="C453" s="58">
        <v>906</v>
      </c>
      <c r="D453" s="60" t="s">
        <v>145</v>
      </c>
      <c r="E453" s="53" t="s">
        <v>427</v>
      </c>
      <c r="F453" s="61">
        <v>110</v>
      </c>
      <c r="G453" s="62">
        <v>10100</v>
      </c>
    </row>
    <row r="454" spans="1:8" ht="45.75" thickBot="1">
      <c r="A454" s="37">
        <v>448</v>
      </c>
      <c r="B454" s="84" t="s">
        <v>47</v>
      </c>
      <c r="C454" s="58"/>
      <c r="D454" s="60"/>
      <c r="E454" s="53" t="s">
        <v>427</v>
      </c>
      <c r="F454" s="61">
        <v>240</v>
      </c>
      <c r="G454" s="62">
        <v>4570</v>
      </c>
    </row>
    <row r="455" spans="1:8" ht="15.75" thickBot="1">
      <c r="A455" s="37">
        <v>449</v>
      </c>
      <c r="B455" s="58" t="s">
        <v>334</v>
      </c>
      <c r="C455" s="49">
        <v>906</v>
      </c>
      <c r="D455" s="50" t="s">
        <v>145</v>
      </c>
      <c r="E455" s="113" t="s">
        <v>427</v>
      </c>
      <c r="F455" s="54">
        <v>850</v>
      </c>
      <c r="G455" s="52">
        <v>5</v>
      </c>
    </row>
    <row r="456" spans="1:8" ht="15.75" thickBot="1">
      <c r="A456" s="129">
        <v>450</v>
      </c>
      <c r="B456" s="58" t="s">
        <v>1</v>
      </c>
      <c r="C456" s="49">
        <v>906</v>
      </c>
      <c r="D456" s="50" t="s">
        <v>145</v>
      </c>
      <c r="E456" s="53" t="s">
        <v>157</v>
      </c>
      <c r="F456" s="54"/>
      <c r="G456" s="52">
        <f>SUM(G457)</f>
        <v>1343</v>
      </c>
    </row>
    <row r="457" spans="1:8" ht="30.75" thickBot="1">
      <c r="A457" s="130"/>
      <c r="B457" s="58" t="s">
        <v>154</v>
      </c>
      <c r="C457" s="49">
        <v>906</v>
      </c>
      <c r="D457" s="50" t="s">
        <v>145</v>
      </c>
      <c r="E457" s="53" t="s">
        <v>158</v>
      </c>
      <c r="F457" s="54"/>
      <c r="G457" s="52">
        <f>SUM(G458)</f>
        <v>1343</v>
      </c>
    </row>
    <row r="458" spans="1:8" ht="30.75" thickBot="1">
      <c r="A458" s="47">
        <v>451</v>
      </c>
      <c r="B458" s="58" t="s">
        <v>53</v>
      </c>
      <c r="C458" s="49">
        <v>906</v>
      </c>
      <c r="D458" s="50" t="s">
        <v>145</v>
      </c>
      <c r="E458" s="53" t="s">
        <v>158</v>
      </c>
      <c r="F458" s="54">
        <v>120</v>
      </c>
      <c r="G458" s="52">
        <v>1343</v>
      </c>
    </row>
    <row r="459" spans="1:8" ht="15.75" thickBot="1">
      <c r="A459" s="47">
        <v>452</v>
      </c>
      <c r="B459" s="85" t="s">
        <v>99</v>
      </c>
      <c r="C459" s="69">
        <v>912</v>
      </c>
      <c r="D459" s="60"/>
      <c r="E459" s="60"/>
      <c r="F459" s="61"/>
      <c r="G459" s="86">
        <f>SUM(G460)</f>
        <v>1630</v>
      </c>
    </row>
    <row r="460" spans="1:8" ht="15.75" thickBot="1">
      <c r="A460" s="47">
        <v>453</v>
      </c>
      <c r="B460" s="87" t="s">
        <v>0</v>
      </c>
      <c r="C460" s="58">
        <v>912</v>
      </c>
      <c r="D460" s="60" t="s">
        <v>108</v>
      </c>
      <c r="E460" s="60"/>
      <c r="F460" s="61"/>
      <c r="G460" s="62">
        <f>SUM(G461,G465)</f>
        <v>1630</v>
      </c>
    </row>
    <row r="461" spans="1:8" ht="45.75" thickBot="1">
      <c r="A461" s="59">
        <v>454</v>
      </c>
      <c r="B461" s="87" t="s">
        <v>45</v>
      </c>
      <c r="C461" s="58">
        <v>912</v>
      </c>
      <c r="D461" s="60" t="s">
        <v>109</v>
      </c>
      <c r="E461" s="60"/>
      <c r="F461" s="61"/>
      <c r="G461" s="62">
        <f>SUM(G462)</f>
        <v>980</v>
      </c>
    </row>
    <row r="462" spans="1:8" ht="15.75" thickBot="1">
      <c r="A462" s="59">
        <v>455</v>
      </c>
      <c r="B462" s="87" t="s">
        <v>146</v>
      </c>
      <c r="C462" s="58">
        <v>912</v>
      </c>
      <c r="D462" s="60" t="s">
        <v>109</v>
      </c>
      <c r="E462" s="53" t="s">
        <v>157</v>
      </c>
      <c r="F462" s="61"/>
      <c r="G462" s="62">
        <f>SUM(G463)</f>
        <v>980</v>
      </c>
    </row>
    <row r="463" spans="1:8" ht="15.75" thickBot="1">
      <c r="A463" s="59">
        <v>456</v>
      </c>
      <c r="B463" s="87" t="s">
        <v>2</v>
      </c>
      <c r="C463" s="58">
        <v>912</v>
      </c>
      <c r="D463" s="60" t="s">
        <v>109</v>
      </c>
      <c r="E463" s="53" t="s">
        <v>161</v>
      </c>
      <c r="F463" s="61"/>
      <c r="G463" s="62">
        <f>SUM(G464)</f>
        <v>980</v>
      </c>
    </row>
    <row r="464" spans="1:8" ht="30.75" thickBot="1">
      <c r="A464" s="59">
        <v>457</v>
      </c>
      <c r="B464" s="87" t="s">
        <v>46</v>
      </c>
      <c r="C464" s="58">
        <v>912</v>
      </c>
      <c r="D464" s="60" t="s">
        <v>109</v>
      </c>
      <c r="E464" s="53" t="s">
        <v>161</v>
      </c>
      <c r="F464" s="61">
        <v>120</v>
      </c>
      <c r="G464" s="62">
        <v>980</v>
      </c>
    </row>
    <row r="465" spans="1:7" ht="60.75" thickBot="1">
      <c r="A465" s="59">
        <v>458</v>
      </c>
      <c r="B465" s="87" t="s">
        <v>141</v>
      </c>
      <c r="C465" s="58">
        <v>912</v>
      </c>
      <c r="D465" s="60" t="s">
        <v>144</v>
      </c>
      <c r="E465" s="88"/>
      <c r="F465" s="89"/>
      <c r="G465" s="62">
        <f>SUM(G466)</f>
        <v>650</v>
      </c>
    </row>
    <row r="466" spans="1:7" ht="15.75" thickBot="1">
      <c r="A466" s="59">
        <v>459</v>
      </c>
      <c r="B466" s="48" t="s">
        <v>1</v>
      </c>
      <c r="C466" s="49">
        <v>912</v>
      </c>
      <c r="D466" s="50" t="s">
        <v>144</v>
      </c>
      <c r="E466" s="53" t="s">
        <v>157</v>
      </c>
      <c r="F466" s="54"/>
      <c r="G466" s="52">
        <f>SUM(G467,G470)</f>
        <v>650</v>
      </c>
    </row>
    <row r="467" spans="1:7" ht="30.75" thickBot="1">
      <c r="A467" s="59">
        <v>460</v>
      </c>
      <c r="B467" s="48" t="s">
        <v>50</v>
      </c>
      <c r="C467" s="49">
        <v>912</v>
      </c>
      <c r="D467" s="50" t="s">
        <v>144</v>
      </c>
      <c r="E467" s="53" t="s">
        <v>158</v>
      </c>
      <c r="F467" s="57"/>
      <c r="G467" s="52">
        <f>SUM(G468:G469)</f>
        <v>640</v>
      </c>
    </row>
    <row r="468" spans="1:7" ht="30.75" thickBot="1">
      <c r="A468" s="59">
        <v>461</v>
      </c>
      <c r="B468" s="48" t="s">
        <v>46</v>
      </c>
      <c r="C468" s="49">
        <v>912</v>
      </c>
      <c r="D468" s="50" t="s">
        <v>144</v>
      </c>
      <c r="E468" s="53" t="s">
        <v>158</v>
      </c>
      <c r="F468" s="54">
        <v>120</v>
      </c>
      <c r="G468" s="62">
        <v>636.4</v>
      </c>
    </row>
    <row r="469" spans="1:7" ht="45.75" thickBot="1">
      <c r="A469" s="47">
        <v>462</v>
      </c>
      <c r="B469" s="48" t="s">
        <v>47</v>
      </c>
      <c r="C469" s="49">
        <v>912</v>
      </c>
      <c r="D469" s="50" t="s">
        <v>144</v>
      </c>
      <c r="E469" s="53" t="s">
        <v>158</v>
      </c>
      <c r="F469" s="54">
        <v>240</v>
      </c>
      <c r="G469" s="62">
        <v>3.6</v>
      </c>
    </row>
    <row r="470" spans="1:7" ht="30.75" thickBot="1">
      <c r="A470" s="47">
        <v>463</v>
      </c>
      <c r="B470" s="48" t="s">
        <v>48</v>
      </c>
      <c r="C470" s="49">
        <v>912</v>
      </c>
      <c r="D470" s="50" t="s">
        <v>144</v>
      </c>
      <c r="E470" s="53" t="s">
        <v>162</v>
      </c>
      <c r="F470" s="57"/>
      <c r="G470" s="52">
        <f>SUM(G471)</f>
        <v>10</v>
      </c>
    </row>
    <row r="471" spans="1:7" ht="45.75" thickBot="1">
      <c r="A471" s="47">
        <v>464</v>
      </c>
      <c r="B471" s="48" t="s">
        <v>47</v>
      </c>
      <c r="C471" s="49">
        <v>912</v>
      </c>
      <c r="D471" s="50" t="s">
        <v>144</v>
      </c>
      <c r="E471" s="53" t="s">
        <v>162</v>
      </c>
      <c r="F471" s="54">
        <v>240</v>
      </c>
      <c r="G471" s="52">
        <v>10</v>
      </c>
    </row>
    <row r="472" spans="1:7" ht="30" thickBot="1">
      <c r="A472" s="47">
        <v>465</v>
      </c>
      <c r="B472" s="76" t="s">
        <v>100</v>
      </c>
      <c r="C472" s="77">
        <v>913</v>
      </c>
      <c r="D472" s="50"/>
      <c r="E472" s="50"/>
      <c r="F472" s="54"/>
      <c r="G472" s="78">
        <f>SUM(G473,G479)</f>
        <v>1203</v>
      </c>
    </row>
    <row r="473" spans="1:7" ht="45.75" thickBot="1">
      <c r="A473" s="47">
        <v>466</v>
      </c>
      <c r="B473" s="87" t="s">
        <v>142</v>
      </c>
      <c r="C473" s="58">
        <v>913</v>
      </c>
      <c r="D473" s="60" t="s">
        <v>143</v>
      </c>
      <c r="E473" s="111"/>
      <c r="F473" s="89"/>
      <c r="G473" s="62">
        <f>SUM(G474)</f>
        <v>1200</v>
      </c>
    </row>
    <row r="474" spans="1:7" ht="15.75" thickBot="1">
      <c r="A474" s="47">
        <v>467</v>
      </c>
      <c r="B474" s="87" t="s">
        <v>1</v>
      </c>
      <c r="C474" s="58">
        <v>913</v>
      </c>
      <c r="D474" s="60" t="s">
        <v>143</v>
      </c>
      <c r="E474" s="53" t="s">
        <v>157</v>
      </c>
      <c r="F474" s="61"/>
      <c r="G474" s="62">
        <f>SUM(G477,G475)</f>
        <v>1200</v>
      </c>
    </row>
    <row r="475" spans="1:7" ht="30.75" thickBot="1">
      <c r="A475" s="47">
        <v>468</v>
      </c>
      <c r="B475" s="48" t="s">
        <v>50</v>
      </c>
      <c r="C475" s="49">
        <v>913</v>
      </c>
      <c r="D475" s="50" t="s">
        <v>143</v>
      </c>
      <c r="E475" s="53" t="s">
        <v>158</v>
      </c>
      <c r="F475" s="54"/>
      <c r="G475" s="52">
        <f>SUM(G476)</f>
        <v>490</v>
      </c>
    </row>
    <row r="476" spans="1:7" ht="30.75" thickBot="1">
      <c r="A476" s="59">
        <v>469</v>
      </c>
      <c r="B476" s="91" t="s">
        <v>46</v>
      </c>
      <c r="C476" s="92">
        <v>913</v>
      </c>
      <c r="D476" s="93" t="s">
        <v>143</v>
      </c>
      <c r="E476" s="45" t="s">
        <v>158</v>
      </c>
      <c r="F476" s="96">
        <v>120</v>
      </c>
      <c r="G476" s="95">
        <v>490</v>
      </c>
    </row>
    <row r="477" spans="1:7" ht="30.75" thickBot="1">
      <c r="A477" s="98">
        <v>470</v>
      </c>
      <c r="B477" s="91" t="s">
        <v>52</v>
      </c>
      <c r="C477" s="92">
        <v>913</v>
      </c>
      <c r="D477" s="93" t="s">
        <v>143</v>
      </c>
      <c r="E477" s="45" t="s">
        <v>159</v>
      </c>
      <c r="F477" s="97"/>
      <c r="G477" s="95">
        <f>SUM(G478)</f>
        <v>710</v>
      </c>
    </row>
    <row r="478" spans="1:7" ht="30.75" thickBot="1">
      <c r="A478" s="90">
        <v>471</v>
      </c>
      <c r="B478" s="91" t="s">
        <v>46</v>
      </c>
      <c r="C478" s="92">
        <v>913</v>
      </c>
      <c r="D478" s="93" t="s">
        <v>143</v>
      </c>
      <c r="E478" s="45" t="s">
        <v>159</v>
      </c>
      <c r="F478" s="96">
        <v>120</v>
      </c>
      <c r="G478" s="95">
        <v>710</v>
      </c>
    </row>
    <row r="479" spans="1:7" ht="15.75" thickBot="1">
      <c r="A479" s="90">
        <v>472</v>
      </c>
      <c r="B479" s="91" t="s">
        <v>6</v>
      </c>
      <c r="C479" s="92">
        <v>913</v>
      </c>
      <c r="D479" s="93" t="s">
        <v>112</v>
      </c>
      <c r="E479" s="93"/>
      <c r="F479" s="96"/>
      <c r="G479" s="95">
        <f>SUM(G480)</f>
        <v>3</v>
      </c>
    </row>
    <row r="480" spans="1:7" ht="15.75" thickBot="1">
      <c r="A480" s="90">
        <v>473</v>
      </c>
      <c r="B480" s="91" t="s">
        <v>1</v>
      </c>
      <c r="C480" s="92">
        <v>913</v>
      </c>
      <c r="D480" s="93" t="s">
        <v>112</v>
      </c>
      <c r="E480" s="103" t="s">
        <v>157</v>
      </c>
      <c r="F480" s="96"/>
      <c r="G480" s="95">
        <f>SUM(G481)</f>
        <v>3</v>
      </c>
    </row>
    <row r="481" spans="1:7" ht="30.75" thickBot="1">
      <c r="A481" s="90">
        <v>474</v>
      </c>
      <c r="B481" s="91" t="s">
        <v>56</v>
      </c>
      <c r="C481" s="92">
        <v>913</v>
      </c>
      <c r="D481" s="93" t="s">
        <v>112</v>
      </c>
      <c r="E481" s="45" t="s">
        <v>160</v>
      </c>
      <c r="F481" s="96"/>
      <c r="G481" s="95">
        <f>SUM(G482)</f>
        <v>3</v>
      </c>
    </row>
    <row r="482" spans="1:7" ht="15.75" thickBot="1">
      <c r="A482" s="90">
        <v>475</v>
      </c>
      <c r="B482" s="91" t="s">
        <v>94</v>
      </c>
      <c r="C482" s="92">
        <v>913</v>
      </c>
      <c r="D482" s="93" t="s">
        <v>112</v>
      </c>
      <c r="E482" s="45" t="s">
        <v>160</v>
      </c>
      <c r="F482" s="96">
        <v>850</v>
      </c>
      <c r="G482" s="95">
        <v>3</v>
      </c>
    </row>
    <row r="483" spans="1:7" ht="30" thickBot="1">
      <c r="A483" s="90">
        <v>476</v>
      </c>
      <c r="B483" s="105" t="s">
        <v>101</v>
      </c>
      <c r="C483" s="106">
        <v>919</v>
      </c>
      <c r="D483" s="93"/>
      <c r="E483" s="93"/>
      <c r="F483" s="96"/>
      <c r="G483" s="107">
        <f>SUM(G484,G491)</f>
        <v>7864.1</v>
      </c>
    </row>
    <row r="484" spans="1:7" ht="15.75" thickBot="1">
      <c r="A484" s="90">
        <v>477</v>
      </c>
      <c r="B484" s="30" t="s">
        <v>0</v>
      </c>
      <c r="C484" s="92">
        <v>919</v>
      </c>
      <c r="D484" s="93" t="s">
        <v>108</v>
      </c>
      <c r="E484" s="93"/>
      <c r="F484" s="96"/>
      <c r="G484" s="95">
        <f>SUM(G485)</f>
        <v>7714.1</v>
      </c>
    </row>
    <row r="485" spans="1:7" ht="45.75" thickBot="1">
      <c r="A485" s="90">
        <v>478</v>
      </c>
      <c r="B485" s="87" t="s">
        <v>142</v>
      </c>
      <c r="C485" s="92">
        <v>919</v>
      </c>
      <c r="D485" s="93" t="s">
        <v>143</v>
      </c>
      <c r="E485" s="93"/>
      <c r="F485" s="96"/>
      <c r="G485" s="95">
        <f>SUM(G486)</f>
        <v>7714.1</v>
      </c>
    </row>
    <row r="486" spans="1:7" ht="45.75" thickBot="1">
      <c r="A486" s="90">
        <v>479</v>
      </c>
      <c r="B486" s="44" t="s">
        <v>440</v>
      </c>
      <c r="C486" s="44">
        <v>919</v>
      </c>
      <c r="D486" s="99" t="s">
        <v>143</v>
      </c>
      <c r="E486" s="45" t="s">
        <v>150</v>
      </c>
      <c r="F486" s="108"/>
      <c r="G486" s="101">
        <f>SUM(G487,G489)</f>
        <v>7714.1</v>
      </c>
    </row>
    <row r="487" spans="1:7" ht="30.75" thickBot="1">
      <c r="A487" s="90">
        <v>480</v>
      </c>
      <c r="B487" s="44" t="s">
        <v>152</v>
      </c>
      <c r="C487" s="44">
        <v>919</v>
      </c>
      <c r="D487" s="99" t="s">
        <v>143</v>
      </c>
      <c r="E487" s="45" t="s">
        <v>151</v>
      </c>
      <c r="F487" s="100"/>
      <c r="G487" s="101">
        <f>SUM(G488)</f>
        <v>555</v>
      </c>
    </row>
    <row r="488" spans="1:7" ht="45.75" thickBot="1">
      <c r="A488" s="90">
        <v>481</v>
      </c>
      <c r="B488" s="44" t="s">
        <v>47</v>
      </c>
      <c r="C488" s="44">
        <v>919</v>
      </c>
      <c r="D488" s="99" t="s">
        <v>143</v>
      </c>
      <c r="E488" s="45" t="s">
        <v>151</v>
      </c>
      <c r="F488" s="100">
        <v>240</v>
      </c>
      <c r="G488" s="101">
        <v>555</v>
      </c>
    </row>
    <row r="489" spans="1:7" ht="30.75" thickBot="1">
      <c r="A489" s="98">
        <v>482</v>
      </c>
      <c r="B489" s="44" t="s">
        <v>154</v>
      </c>
      <c r="C489" s="92">
        <v>919</v>
      </c>
      <c r="D489" s="93" t="s">
        <v>143</v>
      </c>
      <c r="E489" s="45" t="s">
        <v>153</v>
      </c>
      <c r="F489" s="96"/>
      <c r="G489" s="95">
        <f>SUM(G490)</f>
        <v>7159.1</v>
      </c>
    </row>
    <row r="490" spans="1:7" ht="30.75" thickBot="1">
      <c r="A490" s="98">
        <v>483</v>
      </c>
      <c r="B490" s="44" t="s">
        <v>46</v>
      </c>
      <c r="C490" s="92">
        <v>919</v>
      </c>
      <c r="D490" s="93" t="s">
        <v>143</v>
      </c>
      <c r="E490" s="45" t="s">
        <v>153</v>
      </c>
      <c r="F490" s="96">
        <v>120</v>
      </c>
      <c r="G490" s="95">
        <v>7159.1</v>
      </c>
    </row>
    <row r="491" spans="1:7" ht="30.75" thickBot="1">
      <c r="A491" s="98">
        <v>484</v>
      </c>
      <c r="B491" s="44" t="s">
        <v>452</v>
      </c>
      <c r="C491" s="92">
        <v>919</v>
      </c>
      <c r="D491" s="93" t="s">
        <v>155</v>
      </c>
      <c r="E491" s="45"/>
      <c r="F491" s="96"/>
      <c r="G491" s="95">
        <f>SUM(G492)</f>
        <v>150</v>
      </c>
    </row>
    <row r="492" spans="1:7" ht="30.75" thickBot="1">
      <c r="A492" s="90">
        <v>485</v>
      </c>
      <c r="B492" s="44" t="s">
        <v>453</v>
      </c>
      <c r="C492" s="92">
        <v>919</v>
      </c>
      <c r="D492" s="93" t="s">
        <v>441</v>
      </c>
      <c r="E492" s="45"/>
      <c r="F492" s="96"/>
      <c r="G492" s="95">
        <f>SUM(G493)</f>
        <v>150</v>
      </c>
    </row>
    <row r="493" spans="1:7" ht="45.75" thickBot="1">
      <c r="A493" s="90">
        <v>486</v>
      </c>
      <c r="B493" s="44" t="s">
        <v>486</v>
      </c>
      <c r="C493" s="92">
        <v>919</v>
      </c>
      <c r="D493" s="93" t="s">
        <v>441</v>
      </c>
      <c r="E493" s="45" t="s">
        <v>150</v>
      </c>
      <c r="F493" s="96"/>
      <c r="G493" s="95">
        <f>SUM(G494)</f>
        <v>150</v>
      </c>
    </row>
    <row r="494" spans="1:7" ht="30.75" thickBot="1">
      <c r="A494" s="90">
        <v>487</v>
      </c>
      <c r="B494" s="44" t="s">
        <v>93</v>
      </c>
      <c r="C494" s="92">
        <v>919</v>
      </c>
      <c r="D494" s="93" t="s">
        <v>441</v>
      </c>
      <c r="E494" s="45" t="s">
        <v>156</v>
      </c>
      <c r="F494" s="102"/>
      <c r="G494" s="95">
        <f>SUM(G495)</f>
        <v>150</v>
      </c>
    </row>
    <row r="495" spans="1:7" ht="15.75" thickBot="1">
      <c r="A495" s="90">
        <v>488</v>
      </c>
      <c r="B495" s="44" t="s">
        <v>40</v>
      </c>
      <c r="C495" s="92">
        <v>919</v>
      </c>
      <c r="D495" s="93">
        <v>1301</v>
      </c>
      <c r="E495" s="45" t="s">
        <v>156</v>
      </c>
      <c r="F495" s="96">
        <v>730</v>
      </c>
      <c r="G495" s="95">
        <v>150</v>
      </c>
    </row>
    <row r="496" spans="1:7" ht="15.75" thickBot="1">
      <c r="A496" s="90">
        <v>489</v>
      </c>
      <c r="B496" s="105" t="s">
        <v>41</v>
      </c>
      <c r="C496" s="106"/>
      <c r="D496" s="93"/>
      <c r="E496" s="93"/>
      <c r="F496" s="96"/>
      <c r="G496" s="107">
        <f>SUM(G7,G14,G381,G459,G472,G483)</f>
        <v>711692.1</v>
      </c>
    </row>
  </sheetData>
  <mergeCells count="3">
    <mergeCell ref="A3:F3"/>
    <mergeCell ref="E1:G1"/>
    <mergeCell ref="A456:A457"/>
  </mergeCells>
  <pageMargins left="0.70866141732283472" right="0.70866141732283472" top="0.74803149606299213" bottom="0.74803149606299213" header="0.31496062992125984" footer="0.31496062992125984"/>
  <pageSetup paperSize="9" scale="83" orientation="portrait" horizontalDpi="180" verticalDpi="18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2016-01-12T06:34:59Z</dcterms:modified>
</cp:coreProperties>
</file>