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Лист1!$A$1:$F$596</definedName>
  </definedNames>
  <calcPr calcId="124519"/>
</workbook>
</file>

<file path=xl/calcChain.xml><?xml version="1.0" encoding="utf-8"?>
<calcChain xmlns="http://schemas.openxmlformats.org/spreadsheetml/2006/main">
  <c r="F427" i="1"/>
  <c r="F425"/>
  <c r="F413"/>
  <c r="F394"/>
  <c r="F477"/>
  <c r="F479"/>
  <c r="F503"/>
  <c r="F310"/>
  <c r="F274"/>
  <c r="F276"/>
  <c r="F278"/>
  <c r="F280"/>
  <c r="F282"/>
  <c r="F284"/>
  <c r="F286"/>
  <c r="F288"/>
  <c r="F290"/>
  <c r="F292"/>
  <c r="F294"/>
  <c r="F296"/>
  <c r="F203" l="1"/>
  <c r="F202" s="1"/>
  <c r="F183"/>
  <c r="F148"/>
  <c r="F156"/>
  <c r="F146"/>
  <c r="F96"/>
  <c r="F441"/>
  <c r="F421"/>
  <c r="F531" l="1"/>
  <c r="F533"/>
  <c r="F549"/>
  <c r="F541"/>
  <c r="F519"/>
  <c r="F460"/>
  <c r="F450" l="1"/>
  <c r="F423"/>
  <c r="F405"/>
  <c r="F391"/>
  <c r="F389"/>
  <c r="F383"/>
  <c r="F380"/>
  <c r="F349"/>
  <c r="F348" s="1"/>
  <c r="F347" s="1"/>
  <c r="F331"/>
  <c r="F242"/>
  <c r="F272"/>
  <c r="F270"/>
  <c r="F268"/>
  <c r="F266"/>
  <c r="F264"/>
  <c r="F262"/>
  <c r="F260"/>
  <c r="F258"/>
  <c r="F256"/>
  <c r="F254"/>
  <c r="F252"/>
  <c r="F250"/>
  <c r="F244"/>
  <c r="F240"/>
  <c r="F227"/>
  <c r="F225"/>
  <c r="F208"/>
  <c r="F189"/>
  <c r="F179"/>
  <c r="F152"/>
  <c r="F154"/>
  <c r="F78"/>
  <c r="F47"/>
  <c r="F430"/>
  <c r="F399"/>
  <c r="F419" l="1"/>
  <c r="F398" s="1"/>
  <c r="F415"/>
  <c r="F363"/>
  <c r="F361"/>
  <c r="F359"/>
  <c r="F353"/>
  <c r="F357"/>
  <c r="F499"/>
  <c r="F501"/>
  <c r="F506"/>
  <c r="F508"/>
  <c r="F54"/>
  <c r="F53" s="1"/>
  <c r="F52" s="1"/>
  <c r="F536" l="1"/>
  <c r="F495"/>
  <c r="F492"/>
  <c r="F417"/>
  <c r="F452"/>
  <c r="F454"/>
  <c r="F456"/>
  <c r="F458"/>
  <c r="F25"/>
  <c r="F27"/>
  <c r="F491" l="1"/>
  <c r="F393"/>
  <c r="F387"/>
  <c r="F382" s="1"/>
  <c r="F343"/>
  <c r="F341"/>
  <c r="F238"/>
  <c r="F306"/>
  <c r="F304"/>
  <c r="F248"/>
  <c r="F237" s="1"/>
  <c r="F246"/>
  <c r="F299"/>
  <c r="F298" s="1"/>
  <c r="F223"/>
  <c r="F221"/>
  <c r="F219"/>
  <c r="F217"/>
  <c r="F215"/>
  <c r="F213"/>
  <c r="F232"/>
  <c r="F206"/>
  <c r="F205" s="1"/>
  <c r="F171"/>
  <c r="F173"/>
  <c r="F175"/>
  <c r="F177"/>
  <c r="F181"/>
  <c r="F185"/>
  <c r="F187"/>
  <c r="F198"/>
  <c r="F166"/>
  <c r="F165" s="1"/>
  <c r="F164" s="1"/>
  <c r="F163" s="1"/>
  <c r="F132"/>
  <c r="F134"/>
  <c r="F127"/>
  <c r="F125"/>
  <c r="F123"/>
  <c r="F121"/>
  <c r="F119"/>
  <c r="F112"/>
  <c r="F107"/>
  <c r="F18"/>
  <c r="F44"/>
  <c r="F42"/>
  <c r="F84"/>
  <c r="F75"/>
  <c r="F73"/>
  <c r="F65"/>
  <c r="F63"/>
  <c r="F556"/>
  <c r="F554"/>
  <c r="F552"/>
  <c r="F564"/>
  <c r="F560"/>
  <c r="F525"/>
  <c r="F522"/>
  <c r="F582"/>
  <c r="F580"/>
  <c r="F589"/>
  <c r="F588" s="1"/>
  <c r="F481"/>
  <c r="F476" s="1"/>
  <c r="F469"/>
  <c r="F434"/>
  <c r="F409"/>
  <c r="F368"/>
  <c r="F529"/>
  <c r="F528" s="1"/>
  <c r="F466"/>
  <c r="F376"/>
  <c r="F375" s="1"/>
  <c r="F139"/>
  <c r="F138" s="1"/>
  <c r="F137" s="1"/>
  <c r="F36"/>
  <c r="F329"/>
  <c r="F308"/>
  <c r="F196"/>
  <c r="F303" l="1"/>
  <c r="F170"/>
  <c r="F518"/>
  <c r="F465"/>
  <c r="F62"/>
  <c r="F131"/>
  <c r="F130" s="1"/>
  <c r="F129" s="1"/>
  <c r="F41"/>
  <c r="F594"/>
  <c r="F593" s="1"/>
  <c r="F592" s="1"/>
  <c r="F591" s="1"/>
  <c r="F587"/>
  <c r="F586" s="1"/>
  <c r="F585" s="1"/>
  <c r="F576"/>
  <c r="F578"/>
  <c r="F514"/>
  <c r="F513" s="1"/>
  <c r="F535"/>
  <c r="F539"/>
  <c r="F538" s="1"/>
  <c r="F546"/>
  <c r="F558"/>
  <c r="F563"/>
  <c r="F567"/>
  <c r="F566" s="1"/>
  <c r="F570"/>
  <c r="F569" s="1"/>
  <c r="F366"/>
  <c r="F371"/>
  <c r="F370" s="1"/>
  <c r="F403"/>
  <c r="F407"/>
  <c r="F411"/>
  <c r="F429"/>
  <c r="F437"/>
  <c r="F439"/>
  <c r="F446"/>
  <c r="F448"/>
  <c r="F462"/>
  <c r="F472"/>
  <c r="F471" s="1"/>
  <c r="F486"/>
  <c r="F485" s="1"/>
  <c r="F337"/>
  <c r="F339"/>
  <c r="F315"/>
  <c r="F317"/>
  <c r="F319"/>
  <c r="F321"/>
  <c r="F323"/>
  <c r="F325"/>
  <c r="F327"/>
  <c r="F144"/>
  <c r="F150"/>
  <c r="F161"/>
  <c r="F160" s="1"/>
  <c r="F159" s="1"/>
  <c r="F158" s="1"/>
  <c r="F194"/>
  <c r="F193" s="1"/>
  <c r="F211"/>
  <c r="F210" s="1"/>
  <c r="F201" s="1"/>
  <c r="F230"/>
  <c r="F229" s="1"/>
  <c r="F117"/>
  <c r="F105"/>
  <c r="F110"/>
  <c r="F99"/>
  <c r="F95" s="1"/>
  <c r="F94" s="1"/>
  <c r="F69"/>
  <c r="F82"/>
  <c r="F88"/>
  <c r="F90"/>
  <c r="F71"/>
  <c r="F58"/>
  <c r="F57" s="1"/>
  <c r="F56" s="1"/>
  <c r="F50"/>
  <c r="F46" s="1"/>
  <c r="F38"/>
  <c r="F33"/>
  <c r="F30"/>
  <c r="F23"/>
  <c r="F11"/>
  <c r="F10" s="1"/>
  <c r="F9" s="1"/>
  <c r="F15"/>
  <c r="F14" s="1"/>
  <c r="F13" s="1"/>
  <c r="F40" l="1"/>
  <c r="F143"/>
  <c r="F545"/>
  <c r="F544" s="1"/>
  <c r="F543" s="1"/>
  <c r="F314"/>
  <c r="F313" s="1"/>
  <c r="F312" s="1"/>
  <c r="F436"/>
  <c r="F445"/>
  <c r="F444" s="1"/>
  <c r="F200"/>
  <c r="F374"/>
  <c r="F517"/>
  <c r="F336"/>
  <c r="F335" s="1"/>
  <c r="F334" s="1"/>
  <c r="F333" s="1"/>
  <c r="F22"/>
  <c r="F21" s="1"/>
  <c r="F116"/>
  <c r="F115" s="1"/>
  <c r="F114" s="1"/>
  <c r="F77"/>
  <c r="F104"/>
  <c r="F103" s="1"/>
  <c r="F102" s="1"/>
  <c r="F68"/>
  <c r="F61" s="1"/>
  <c r="F511"/>
  <c r="F512"/>
  <c r="F575"/>
  <c r="F574" s="1"/>
  <c r="F573" s="1"/>
  <c r="F572" s="1"/>
  <c r="F142"/>
  <c r="F141" s="1"/>
  <c r="F352"/>
  <c r="F490"/>
  <c r="F489" s="1"/>
  <c r="F29"/>
  <c r="F236"/>
  <c r="F235" s="1"/>
  <c r="F365"/>
  <c r="F302"/>
  <c r="F301" s="1"/>
  <c r="F192"/>
  <c r="F191" s="1"/>
  <c r="F464"/>
  <c r="F169"/>
  <c r="F168" s="1"/>
  <c r="F234" l="1"/>
  <c r="F136"/>
  <c r="F20"/>
  <c r="F101"/>
  <c r="F93"/>
  <c r="F92" s="1"/>
  <c r="F488"/>
  <c r="F397"/>
  <c r="F373" s="1"/>
  <c r="F351"/>
  <c r="F346" s="1"/>
  <c r="F443"/>
  <c r="F475" s="1"/>
  <c r="F474" s="1"/>
  <c r="F516"/>
  <c r="F60"/>
  <c r="F8" l="1"/>
  <c r="F510"/>
  <c r="F345"/>
  <c r="F596" s="1"/>
</calcChain>
</file>

<file path=xl/sharedStrings.xml><?xml version="1.0" encoding="utf-8"?>
<sst xmlns="http://schemas.openxmlformats.org/spreadsheetml/2006/main" count="1692" uniqueCount="581">
  <si>
    <t>Наименование раздела, подраздела, целевой статьи или подгруппы видов расходов</t>
  </si>
  <si>
    <t>Общегосударственные вопросы</t>
  </si>
  <si>
    <t>Непрограммные направления расходов</t>
  </si>
  <si>
    <t>Глава городского округа</t>
  </si>
  <si>
    <t>Резервные фонды</t>
  </si>
  <si>
    <t>Резервный фонд администрации городского округа</t>
  </si>
  <si>
    <t>Резервные средства</t>
  </si>
  <si>
    <t>Другие общегосударственные вопросы</t>
  </si>
  <si>
    <t>Уплата налогов, сборов и иных  платежей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</si>
  <si>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</si>
  <si>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</si>
  <si>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</si>
  <si>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Национальная экономика</t>
  </si>
  <si>
    <t>Сельское хозяйство и рыболовство</t>
  </si>
  <si>
    <t>Лесное хозяйство</t>
  </si>
  <si>
    <t>Бюджетные инвестиции</t>
  </si>
  <si>
    <t>Связь и информатика</t>
  </si>
  <si>
    <t>Жилищно-коммунальное хозяйство</t>
  </si>
  <si>
    <t>Жилищное хозяйство</t>
  </si>
  <si>
    <t xml:space="preserve">Бюджетные инвестиции </t>
  </si>
  <si>
    <t>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</si>
  <si>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</si>
  <si>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</si>
  <si>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</si>
  <si>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</si>
  <si>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Установка указателей с наименованиями улиц и номерами домов</t>
  </si>
  <si>
    <t>Содержание прочих объектов благоустройства</t>
  </si>
  <si>
    <t>Уборка мусора и несанкционированных свалок</t>
  </si>
  <si>
    <t>Охрана окружающей среды</t>
  </si>
  <si>
    <r>
      <t xml:space="preserve">Образование </t>
    </r>
    <r>
      <rPr>
        <b/>
        <sz val="11"/>
        <color rgb="FFFF0000"/>
        <rFont val="Times New Roman"/>
        <family val="1"/>
        <charset val="204"/>
      </rPr>
      <t xml:space="preserve"> </t>
    </r>
  </si>
  <si>
    <t>Дошкольное образование</t>
  </si>
  <si>
    <t>Общее образование</t>
  </si>
  <si>
    <t>Уплата  налогов, сборов и иных  платежей</t>
  </si>
  <si>
    <t>Другие вопросы в области образования</t>
  </si>
  <si>
    <t>Уплата  налогов, сборов и иных платежей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</si>
  <si>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</si>
  <si>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</si>
  <si>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</si>
  <si>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</si>
  <si>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</si>
  <si>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</si>
  <si>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</si>
  <si>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 xml:space="preserve">Средства массовой информации      </t>
  </si>
  <si>
    <t>Периодическая печать и издательства</t>
  </si>
  <si>
    <t>Обслуживание муниципального долга</t>
  </si>
  <si>
    <t>Всего расходы</t>
  </si>
  <si>
    <t>Код раз-дела, под-раздела</t>
  </si>
  <si>
    <t>Код целевой статьи</t>
  </si>
  <si>
    <t>Код вида расходов</t>
  </si>
  <si>
    <t>Функционирование высшего должностного лица субъекта Российской Федерации и муниципального образования</t>
  </si>
  <si>
    <t>Сумма                                в тыс. руб.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</si>
  <si>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</si>
  <si>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 власти и представительных  органов муниципальных образований</t>
  </si>
  <si>
    <t>Иные закупки товаров, работ и услуг для обеспечения государственных (муниципальных)  нужд</t>
  </si>
  <si>
    <t>Расходы, связанные с представительской деятельностью</t>
  </si>
  <si>
    <t>Иные закупки товаров, работ и услуг для обеспечения государственных (муниципальных) нужд</t>
  </si>
  <si>
    <t>Обеспечение деятельности территориальных органов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</si>
  <si>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</si>
  <si>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Руководитель Контрольно-ревизионного управления городского округа</t>
  </si>
  <si>
    <t>Расходы на выплаты персоналу государственных (муниципальных)  органов</t>
  </si>
  <si>
    <t>Оказание услуг (выполнение работ) муниципальными учреждениями</t>
  </si>
  <si>
    <t>Расходы на выплаты персоналу казенных учреждений</t>
  </si>
  <si>
    <t>Членский взнос в Ассоциацию контрольно-счетных органов Свердловской области</t>
  </si>
  <si>
    <t>Членский взнос в Ассоциацию «Совет муниципальных образований Свердловской области»</t>
  </si>
  <si>
    <t xml:space="preserve">Осуществление государственного полномочия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</si>
  <si>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Осуществление государственного полномочия по созданию административных комиссий</t>
  </si>
  <si>
    <t>Иные закупки товаров, работ и услуг для обеспечения государственных (муниципальных ) нужд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</si>
  <si>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</si>
  <si>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</si>
  <si>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</si>
  <si>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Создание и развитие системы обеспечения вызова экстренных оперативных служб по единому номеру «112» на территории городского округа</t>
  </si>
  <si>
    <t>Приобретение дорожно-строительной,  коммунальной и другой техники, оборудования</t>
  </si>
  <si>
    <t>Другие вопросы в области национальной экономики</t>
  </si>
  <si>
    <t>Иные закупки товаров, работ и услуг для обеспечения  государственных (муниципальных)  нужд</t>
  </si>
  <si>
    <t>Обустройство и содержание парков и зон отдыха</t>
  </si>
  <si>
    <t>Охрана  объектов растительного и животного мира и среды их обитания</t>
  </si>
  <si>
    <t>Организация предоставления дошкольного образования, создание условий для присмотра и ухода за детьми, содержание детей в муниципальных учреждениях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</si>
  <si>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 дошкольные образовательные учреждения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</si>
  <si>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</si>
  <si>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</si>
  <si>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</si>
  <si>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</si>
  <si>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Капитальный ремонт  зданий и помещений, в которых размещаются муниципальные образовательные учреждения</t>
  </si>
  <si>
    <t>Организация предоставления дополнительного образования детей в муниципальных учреждениях дополнительного образования</t>
  </si>
  <si>
    <t>Организация предоставления общего образования и создание условий для содержания детей в муниципальных образовательных учреждениях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</si>
  <si>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общеобразовательные учреждения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</si>
  <si>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</si>
  <si>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</si>
  <si>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Осуществление мероприятий по организации питания в муниципальных общеобразовательных учреждениях</t>
  </si>
  <si>
    <t>Приобретение и (или) замена автобусов для подвоза обучающихся в муниципальные общеобразовательные учреждения, оснащение аппаратурой спутниковой навигации ГЛОНАСС, тахометрами  используемого парка автобусов</t>
  </si>
  <si>
    <r>
      <t xml:space="preserve">Молодежная политика и оздоровление </t>
    </r>
    <r>
      <rPr>
        <i/>
        <sz val="11"/>
        <color theme="1"/>
        <rFont val="Times New Roman"/>
        <family val="1"/>
        <charset val="204"/>
      </rPr>
      <t>детей</t>
    </r>
  </si>
  <si>
    <t>Организация отдыха детей в каникулярное время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</si>
  <si>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</si>
  <si>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</si>
  <si>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</si>
  <si>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Социальные выплаты гражданам, кроме публичных нормативных социальных выплат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</si>
  <si>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</si>
  <si>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</si>
  <si>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</si>
  <si>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>Осуществление государственного полномочия Российской Федерации по  предоставлению  мер социальной поддержки по оплате жилого  помещения и коммунальных услуг</t>
  </si>
  <si>
    <t>Другие вопросы в области социальной политики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</si>
  <si>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</si>
  <si>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наркомании и противодействию незаконному обороту наркотиков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</si>
  <si>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</si>
  <si>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Обслуживание государственного и муниципального долга</t>
  </si>
  <si>
    <t>Исполнение обязательств по обслуживанию муниципального долга городского округа</t>
  </si>
  <si>
    <t>0102</t>
  </si>
  <si>
    <t>0100</t>
  </si>
  <si>
    <t>0103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</si>
  <si>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</si>
  <si>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</si>
  <si>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</si>
  <si>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</si>
  <si>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</si>
  <si>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</si>
  <si>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</si>
  <si>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</si>
  <si>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</si>
  <si>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</si>
  <si>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</si>
  <si>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0406</t>
  </si>
  <si>
    <t>0407</t>
  </si>
  <si>
    <t>0409</t>
  </si>
  <si>
    <t>0410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</si>
  <si>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</si>
  <si>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</si>
  <si>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</si>
  <si>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</si>
  <si>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</si>
  <si>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</si>
  <si>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</si>
  <si>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</si>
  <si>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</si>
  <si>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</si>
  <si>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0707</t>
  </si>
  <si>
    <t>0709</t>
  </si>
  <si>
    <t>0801</t>
  </si>
  <si>
    <t>Глава администрации городского округа</t>
  </si>
  <si>
    <t>1003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</si>
  <si>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</si>
  <si>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1006</t>
  </si>
  <si>
    <t>Распределение бюджетных ассигнований по разделам, подразделам, целевым статьям (муниципальным программам Шалинского городского округа и непрограммным направлениям деятельности), группам и подгруппам видов расходов классификации расходов бюджетов на 2016 год</t>
  </si>
  <si>
    <t>70000000000</t>
  </si>
  <si>
    <t>Номер стро-ки</t>
  </si>
  <si>
    <t>7000021001</t>
  </si>
  <si>
    <t>7000000000</t>
  </si>
  <si>
    <t>Обеспечение деятельности муниципальных  органов (центральный аппарат)</t>
  </si>
  <si>
    <t>7000021005</t>
  </si>
  <si>
    <t>7000021004</t>
  </si>
  <si>
    <t>7000021007</t>
  </si>
  <si>
    <t>Муниципальная программа «Социально-экономическое развитие Шалинского городского округа до 2020 года»</t>
  </si>
  <si>
    <t>0100000000</t>
  </si>
  <si>
    <t>01Б0000000</t>
  </si>
  <si>
    <t>Подпрограмма «Развитие муниципальной службы и  противодействие коррупции в Шалинском городском округе до 2020 года»</t>
  </si>
  <si>
    <t>01Б0121000</t>
  </si>
  <si>
    <t>Проведение мероприятий по обмену опытом для улучшения деятельности органов местного самоуправления</t>
  </si>
  <si>
    <t>01Б0221000</t>
  </si>
  <si>
    <t>01Б0321000</t>
  </si>
  <si>
    <t>01Б0541100</t>
  </si>
  <si>
    <t>01Б0541200</t>
  </si>
  <si>
    <t>Профессиональная подготовка, переподготовка и повышение квалификациимуниципальных служащих и лиц, замещающие муниципальные должности в Шалинском городском округе</t>
  </si>
  <si>
    <t>Издание печатной продукции, направленное на противодействие коррупции</t>
  </si>
  <si>
    <t>Обеспечение защиты социальных прав лиц, замещавших муниципальные должности муниципальной службы Шалинского городского округа</t>
  </si>
  <si>
    <t>1001</t>
  </si>
  <si>
    <t>01Б0420000</t>
  </si>
  <si>
    <t>1900000000</t>
  </si>
  <si>
    <t>1900321000</t>
  </si>
  <si>
    <t>Обеспечение деятельности муниципальных органов (центральный аппарат)</t>
  </si>
  <si>
    <t>7000021003</t>
  </si>
  <si>
    <t>7000020001</t>
  </si>
  <si>
    <t>Подпрограмма «Развитие архивного дела на территории  Шалинского городского округа 2020 года»</t>
  </si>
  <si>
    <t>01Л0100000</t>
  </si>
  <si>
    <t>Оцифровка архивных документов</t>
  </si>
  <si>
    <t>01Л0246101</t>
  </si>
  <si>
    <t>Оцифровка архивных документов, относящихся к государственной собственности Свердловской области</t>
  </si>
  <si>
    <t>01Л0246102</t>
  </si>
  <si>
    <t>Обслуживание охранно-пожарной сигнализации и оборудования</t>
  </si>
  <si>
    <t>7000020003</t>
  </si>
  <si>
    <t>7000020004</t>
  </si>
  <si>
    <t>0140000000</t>
  </si>
  <si>
    <t>0141351180</t>
  </si>
  <si>
    <t>Подпрограмма «Обеспечение  общественной безопасности на территории Шалинского городского округа 2020 года»</t>
  </si>
  <si>
    <t>0140700000</t>
  </si>
  <si>
    <t>Реализация комплекса мер, направленных на противодействие терроризму и экстремизму</t>
  </si>
  <si>
    <t>0140900000</t>
  </si>
  <si>
    <t>Создание резерва материально-технических ресурсов для чрезвычайных ситуаций</t>
  </si>
  <si>
    <t>0141000000</t>
  </si>
  <si>
    <t>0141100000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</si>
  <si>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в чрезвычайных ситуациях</t>
  </si>
  <si>
    <t>0141200000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</si>
  <si>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</si>
  <si>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0140300000</t>
  </si>
  <si>
    <t>Устройство, обслуживание пожарных пирсов и подъездных путей к ним на естественных и искусственных пожарных водоемах</t>
  </si>
  <si>
    <t>Устройство, очистка и обслуживание пожарных водоемов</t>
  </si>
  <si>
    <t>Подпрограмма «Развитие  субъектов малого и среднего  предпринимательства в Шалинском городском округе 2020 года»</t>
  </si>
  <si>
    <t>0150000000</t>
  </si>
  <si>
    <t>0170000000</t>
  </si>
  <si>
    <t xml:space="preserve">Подпрограмма «Экология и природные ресурсы Шалинского городского округа до 2020 года" </t>
  </si>
  <si>
    <t>Капитальный ремонт ГТС Сылвинского гидроузла на реке Сылва в с.Сылва Шалинского городского округа</t>
  </si>
  <si>
    <t xml:space="preserve">Подпрограмма «Экология и природные ресурсы Шалинского городского округа до 2020 года» </t>
  </si>
  <si>
    <t>Подпрограмма «Развитие транспорта, дорожного хозяйства, связи и информационных технологий Шалинского городского округа до 2020 года»</t>
  </si>
  <si>
    <t>0160000000</t>
  </si>
  <si>
    <t>0160300000</t>
  </si>
  <si>
    <t>Ремонт автомобильных дорог местного значения</t>
  </si>
  <si>
    <t>01604S0000</t>
  </si>
  <si>
    <t>Финансирование объектов строительства, реконструкции, капитального ремонта и ремонта автомобильных дорог общего пользования местного значения</t>
  </si>
  <si>
    <t>0160500000</t>
  </si>
  <si>
    <t>0160800000</t>
  </si>
  <si>
    <t>0160900000</t>
  </si>
  <si>
    <t>01610S0001</t>
  </si>
  <si>
    <t>01610S0002</t>
  </si>
  <si>
    <t>Организация центров общественного доступа к сети Интернет на базе муниципальных библиотек</t>
  </si>
  <si>
    <t>0161000000</t>
  </si>
  <si>
    <t>1202</t>
  </si>
  <si>
    <t>0161200000</t>
  </si>
  <si>
    <t>Опубликование правовых актов и другой официальной информации органов местного самоуправления Шалинского городского округа, а также информирование населения о работе органов местного самоуправления Шалинского городского округа</t>
  </si>
  <si>
    <t>Обеспечение подключения к единой сети передачи данных Правительства Свердловской области муниципальных учреждений  и территориальных администраций муниципальных образований в Свердловской области</t>
  </si>
  <si>
    <t>Подпрограмма «Развитие транспорта, дорожного хозяйства, связи и информационных технологий Шалинского городского округа 2020 года»</t>
  </si>
  <si>
    <t>1900120000</t>
  </si>
  <si>
    <t>0130000000</t>
  </si>
  <si>
    <t>Подпрограмма «Развитие физической культуры, спорта и молодежной политики в  Шалинском городском округе 2020 года»</t>
  </si>
  <si>
    <t>0130600000</t>
  </si>
  <si>
    <t>Приобретение спортивного инвентаря и спортивной формы</t>
  </si>
  <si>
    <t>1101</t>
  </si>
  <si>
    <t>0110000000</t>
  </si>
  <si>
    <t>Подпрограмма «Развитие культуры в  Шалинском городском округе до 2020 года</t>
  </si>
  <si>
    <t>0110113000</t>
  </si>
  <si>
    <t>0110213000</t>
  </si>
  <si>
    <t>01Г0000000</t>
  </si>
  <si>
    <t>01Г01L0000</t>
  </si>
  <si>
    <t>Подпрограмма «Устойчивое развитие сельских населенных пунктов Шалинского городского округа 2020 года»</t>
  </si>
  <si>
    <t xml:space="preserve">Улучшение жилищных условий граждан, проживающих в сельской  местности, в том числе молодых семей и молодых специалистов </t>
  </si>
  <si>
    <t>Подпрограмма «Обеспечение жильем молодых семей  на территории  Шалинского городского округа до 2020 года»</t>
  </si>
  <si>
    <t>01Д0000000</t>
  </si>
  <si>
    <t>01Д01L0000</t>
  </si>
  <si>
    <t>Подпрограмма «Социальная поддержка и социальное обслуживание населения Шалинского городского округа до 2020 года»</t>
  </si>
  <si>
    <t>0190000000</t>
  </si>
  <si>
    <t>0190749100</t>
  </si>
  <si>
    <t>0190849200</t>
  </si>
  <si>
    <t>0190952500</t>
  </si>
  <si>
    <t>0600000000</t>
  </si>
  <si>
    <t>Муниципальная программа «Развитие системы  образования Шалинского городского  округа до 2020 года»</t>
  </si>
  <si>
    <t>0610000000</t>
  </si>
  <si>
    <t>Подпрограмма «Развитие системы дошкольного образования в Шалинском городском округе 2020 года»</t>
  </si>
  <si>
    <t>0610113000</t>
  </si>
  <si>
    <t>0610200000</t>
  </si>
  <si>
    <t>0610345110</t>
  </si>
  <si>
    <t>0610345120</t>
  </si>
  <si>
    <t>0620000000</t>
  </si>
  <si>
    <t>Подпрограмма «Развитие системы общего образования в Шалинском городском округе  до 2020 года»</t>
  </si>
  <si>
    <t>0640000000</t>
  </si>
  <si>
    <t>Подпрограмма «Укрепление и развитие материально-технической базы образовательных учреждений Шалинского городского округа  до 2020 года»</t>
  </si>
  <si>
    <t>0640100000</t>
  </si>
  <si>
    <t>0120000000</t>
  </si>
  <si>
    <t>Подпрограмма «Развитие образования в сфере культуры и искусства до 2020 года»</t>
  </si>
  <si>
    <t>0120113000</t>
  </si>
  <si>
    <t>Муниципальная программа «Развитие системы образования Шалинского городского  округа  до 2020 года»</t>
  </si>
  <si>
    <t>Подпрограмма «Развитие системы общего образования в Шалинском городском округе до 2020 года»</t>
  </si>
  <si>
    <t>0620113000</t>
  </si>
  <si>
    <t>0620200000</t>
  </si>
  <si>
    <t>0620345310</t>
  </si>
  <si>
    <t>0620345320</t>
  </si>
  <si>
    <t>0620445400</t>
  </si>
  <si>
    <t>0630000000</t>
  </si>
  <si>
    <t>Подпрограмма «Развитие системы дополнительного образования, отдыха и оздоровления детей в Шалинском городском округе  до 2020 года»</t>
  </si>
  <si>
    <t>0630113000</t>
  </si>
  <si>
    <t>Подпрограмма «Укрепление и развитие материально-технической базы образовательных учреждений Шалинского городского округа до 2020 года»</t>
  </si>
  <si>
    <t>06402S0000</t>
  </si>
  <si>
    <t>Муниципальная программа «Развитие системы  образования Шалинского городского округа до 2020 года»</t>
  </si>
  <si>
    <t>Подпрограмма «Развитие системы дополнительного образования, отдыха и оздоровления детей в Шалинском городском округе до 2020 года»</t>
  </si>
  <si>
    <t>06303S0000</t>
  </si>
  <si>
    <t xml:space="preserve">Организация отдыха и оздоровление детей и подростков </t>
  </si>
  <si>
    <t>0630345600</t>
  </si>
  <si>
    <t>Муниципальная программа «Развитие системы образования Шалинского городского  округа до 2020 года»</t>
  </si>
  <si>
    <t>0650000000</t>
  </si>
  <si>
    <t>Подпрограмма «Обеспечение реализации муниципальной программы «Развитие системы образования в Шалинском городском округе до 2020 года»</t>
  </si>
  <si>
    <t>0650113000</t>
  </si>
  <si>
    <t>Подпрограмма «Развитие транспорта, дорожного хозяйства, связи и информационных технологий Шалинского городского округа  до 2020 года»</t>
  </si>
  <si>
    <t>0160700000</t>
  </si>
  <si>
    <t>0180000000</t>
  </si>
  <si>
    <t>Обеспечение выполнения требований информационной безопасности при подключении к единой сети передачи данных Правительства Свердловской области</t>
  </si>
  <si>
    <t>0180300000</t>
  </si>
  <si>
    <t>Межевание земельных участков</t>
  </si>
  <si>
    <t>0180400000</t>
  </si>
  <si>
    <t>Закрепление в натуре границ населенных пунктов, входящих в состав Шалинского городского округа с проектом</t>
  </si>
  <si>
    <t>0180500000</t>
  </si>
  <si>
    <t>Мероприятия по осуществлению земельного контроля за использованием земель городского округа</t>
  </si>
  <si>
    <t>0180600000</t>
  </si>
  <si>
    <t>Ведение информационной системы обеспечения градостроительной деятельности сельских населенных пунктов</t>
  </si>
  <si>
    <t>01808S0000</t>
  </si>
  <si>
    <t>Подготовка проектов планировки и межевания для строительства малоэтажной жилой застройки</t>
  </si>
  <si>
    <t>01Ж0000000</t>
  </si>
  <si>
    <t>Подпрограмма «Развитие жилищно-коммунального хозяйства и повышение энергетической эффективности в Шалинском городском округе 2020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</si>
  <si>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 2020 года»</t>
  </si>
  <si>
    <t>Снос аварийных многоквартирных домов</t>
  </si>
  <si>
    <t>0630200000</t>
  </si>
  <si>
    <t>0610400000</t>
  </si>
  <si>
    <t xml:space="preserve">Осуществление мероприятий по организации питания </t>
  </si>
  <si>
    <t>01Ж1500000</t>
  </si>
  <si>
    <t>Разработка проектно-сметной документации и проведение ее государственной и ценовой экспертизы по строительству  многоквартирных жилых домов</t>
  </si>
  <si>
    <t>01Ж0100000</t>
  </si>
  <si>
    <t>01Ж0200000</t>
  </si>
  <si>
    <t>Строительство и ремонт водопроводных сетей</t>
  </si>
  <si>
    <t>01Ж1400002</t>
  </si>
  <si>
    <t>Разработка проектно-сметной документации,  проведение ее государственной и ценовой экспертизы по объектам коммунального хозяйства</t>
  </si>
  <si>
    <t>01Ж0700000</t>
  </si>
  <si>
    <t>01Ж0800000</t>
  </si>
  <si>
    <t>01Ж0900000</t>
  </si>
  <si>
    <t>01Ж1000000</t>
  </si>
  <si>
    <t>01Ж1100000</t>
  </si>
  <si>
    <t>01Ж1200000</t>
  </si>
  <si>
    <t>01Ж1300000</t>
  </si>
  <si>
    <t>01Ж1400001</t>
  </si>
  <si>
    <t>Разработка проектно-сметной документации,  проведение ее государственной и ценовой экспертизы по строительству полигона по безопасному размещению твердых бытовых (коммунальных) отходов в окресностях р.п.Шаля Шалинского городского округа</t>
  </si>
  <si>
    <t>Муниципальная программа «Социально-экономическое  развитие Шалинского городского округа до 2020 года»</t>
  </si>
  <si>
    <t>01705S0000</t>
  </si>
  <si>
    <t>Обустройство нецентрализованных источников водоснабжения</t>
  </si>
  <si>
    <t>0170600000</t>
  </si>
  <si>
    <t>Очистка санитарной зоны источников нецентрализованного водоснабжения, проведение экологических лагерей, акций</t>
  </si>
  <si>
    <t>0170700000</t>
  </si>
  <si>
    <t>Изготовление аншлагов, листовок экологического значения</t>
  </si>
  <si>
    <t>0170800000</t>
  </si>
  <si>
    <t>Обустройство мест отдыха</t>
  </si>
  <si>
    <t>1300</t>
  </si>
  <si>
    <t>0181300000</t>
  </si>
  <si>
    <t>Разработка проектно-сметной документации,  проведение ее государственной и ценовой экспертизы  по вновь строящимся объектам в сфере физической культуры и спорта</t>
  </si>
  <si>
    <t>0190849201</t>
  </si>
  <si>
    <t>Подпрограмма «Профилактика ВИЧ-инфекции на территории Шалинского городского округа до 2020 года»</t>
  </si>
  <si>
    <t>01Ц0000000</t>
  </si>
  <si>
    <t>01Ц0100000</t>
  </si>
  <si>
    <t>01Ч0000000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</si>
  <si>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2020 года»</t>
  </si>
  <si>
    <t>01Ч0100000</t>
  </si>
  <si>
    <t>01Ш0000000</t>
  </si>
  <si>
    <t>01Ш0100000</t>
  </si>
  <si>
    <t>Подпрограмма «Профилактика туберкулеза на территории Шалинского городского округа до 2020 года»</t>
  </si>
  <si>
    <t>1000</t>
  </si>
  <si>
    <t>1100</t>
  </si>
  <si>
    <t>0181200002</t>
  </si>
  <si>
    <t>Разработка проектно-сметной документации,  проведение ее государственной и ценовой экспертизы на завершение строительства объекта незавершенного строительства в п. Шамары</t>
  </si>
  <si>
    <t>Подпрограмма «Реализация основных направлений в строительном комплексе Шалинского городского  округа до 2020 года»</t>
  </si>
  <si>
    <t>7000053910</t>
  </si>
  <si>
    <t>Осуществление государственных полномочий Российской Федерации по подготовке и проведению Всероссийской сельскохозяйственной переписи</t>
  </si>
  <si>
    <t>01Ф0000000</t>
  </si>
  <si>
    <t>01Ф0113000</t>
  </si>
  <si>
    <t>01Ф0200000</t>
  </si>
  <si>
    <t>Мероприятия по организации питания учащихся</t>
  </si>
  <si>
    <t>0314</t>
  </si>
  <si>
    <t>Другие вопросы в области национальной безопасности и правоохранительной деятельности</t>
  </si>
  <si>
    <t>0140800000</t>
  </si>
  <si>
    <t>Проведение мероприятий по созданию добровольных народных дружин</t>
  </si>
  <si>
    <t>7000020002</t>
  </si>
  <si>
    <t>7000013000</t>
  </si>
  <si>
    <t>01Л0246103</t>
  </si>
  <si>
    <t>Приобретение товарно-материальных ценностей и оборудования</t>
  </si>
  <si>
    <t>01Ж0400000</t>
  </si>
  <si>
    <t>Публичные нормативные социальные выплаты гражданам</t>
  </si>
  <si>
    <t>0170200000</t>
  </si>
  <si>
    <t>Разработка документации по Нижне-Сылвинскому гидроузлу на реке Сылва в с.Сылва Шалинского городского округа</t>
  </si>
  <si>
    <t>0170300000</t>
  </si>
  <si>
    <t>01701L0001</t>
  </si>
  <si>
    <t>Подпрограмма «Развитие физической культуры, спорта и молодежной политики в  Шалинском городском округе  до 2020 года»</t>
  </si>
  <si>
    <t>01301S0001</t>
  </si>
  <si>
    <t>Проведение мероприятий по привлечению молодых граждан к участию в общественно-политической жизни городского округа</t>
  </si>
  <si>
    <t>01301S0002</t>
  </si>
  <si>
    <t>Проведение мероприятий по вовлечению молодых граждан в программы и мероприятий, направленные на формирование здорового образа жизни</t>
  </si>
  <si>
    <t>01307S0001</t>
  </si>
  <si>
    <t>Приобретение оборудования и инвентаря для организаций, занимающихся патриотическим воспитанием и допризывной подготовкой молодежи к военной службе</t>
  </si>
  <si>
    <t>01307S0002</t>
  </si>
  <si>
    <t>Проведение мероприятий по начальной военной подготовке для допризывной молодежи</t>
  </si>
  <si>
    <t>01Л0000000</t>
  </si>
  <si>
    <t>Выполнение других обязательств городского окрга</t>
  </si>
  <si>
    <t>1900221000</t>
  </si>
  <si>
    <t>Мероприятия по информатизации и модернизации оборудования и программных продуктов</t>
  </si>
  <si>
    <t>0408</t>
  </si>
  <si>
    <t>Транспорт</t>
  </si>
  <si>
    <t>7000023020</t>
  </si>
  <si>
    <t>Капитальный ремонт общего имущества в многоквартирных домах</t>
  </si>
  <si>
    <t>06208L0001</t>
  </si>
  <si>
    <t>1301</t>
  </si>
  <si>
    <t>Подпрограмма «Реализация основных направлений в строительном комплексе Шалинского  городского  округа до 2020 года»</t>
  </si>
  <si>
    <t>0620400000</t>
  </si>
  <si>
    <t>Подпрограмма «Обеспечение  общественной безопасности на территории Шалинского городского округа до 2020 года»</t>
  </si>
  <si>
    <r>
      <t xml:space="preserve">Выполнение работ, связанных с проектированием поселковой дороги в микрорайонах </t>
    </r>
    <r>
      <rPr>
        <sz val="11"/>
        <color theme="1"/>
        <rFont val="Times New Roman"/>
        <family val="1"/>
        <charset val="204"/>
      </rPr>
      <t>«</t>
    </r>
    <r>
      <rPr>
        <i/>
        <sz val="11"/>
        <color theme="1"/>
        <rFont val="Times New Roman"/>
        <family val="1"/>
        <charset val="204"/>
      </rPr>
      <t>Северный</t>
    </r>
    <r>
      <rPr>
        <sz val="11"/>
        <color theme="1"/>
        <rFont val="Times New Roman"/>
        <family val="1"/>
        <charset val="204"/>
      </rPr>
      <t>»</t>
    </r>
    <r>
      <rPr>
        <i/>
        <sz val="11"/>
        <color theme="1"/>
        <rFont val="Times New Roman"/>
        <family val="1"/>
        <charset val="204"/>
      </rPr>
      <t xml:space="preserve"> и </t>
    </r>
    <r>
      <rPr>
        <sz val="11"/>
        <color theme="1"/>
        <rFont val="Times New Roman"/>
        <family val="1"/>
        <charset val="204"/>
      </rPr>
      <t>«</t>
    </r>
    <r>
      <rPr>
        <i/>
        <sz val="11"/>
        <color theme="1"/>
        <rFont val="Times New Roman"/>
        <family val="1"/>
        <charset val="204"/>
      </rPr>
      <t>Восточный</t>
    </r>
    <r>
      <rPr>
        <sz val="11"/>
        <color theme="1"/>
        <rFont val="Times New Roman"/>
        <family val="1"/>
        <charset val="204"/>
      </rPr>
      <t>»</t>
    </r>
    <r>
      <rPr>
        <i/>
        <sz val="11"/>
        <color theme="1"/>
        <rFont val="Times New Roman"/>
        <family val="1"/>
        <charset val="204"/>
      </rPr>
      <t xml:space="preserve"> в п.Шаля и проведение государственной и ценовой экспертизы проектно-сметной документации</t>
    </r>
  </si>
  <si>
    <t>Подпрограмма «Развитие системы дополнительного образования в сфере физической культуры и спорта до 2020 года»</t>
  </si>
  <si>
    <t>7000021006</t>
  </si>
  <si>
    <t>0107</t>
  </si>
  <si>
    <t>Обеспечение проведения выборов и референдумов</t>
  </si>
  <si>
    <t>7000020005</t>
  </si>
  <si>
    <t>Подготовка и проведение муниципальных выборов</t>
  </si>
  <si>
    <t>Водное хозяйство</t>
  </si>
  <si>
    <t>Дорожное хозяйство (дорожные фонды)</t>
  </si>
  <si>
    <t>Обслуживание государственного внутреннего и муниципального долга</t>
  </si>
  <si>
    <t>1200</t>
  </si>
  <si>
    <t>01107L0000</t>
  </si>
  <si>
    <t>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</t>
  </si>
  <si>
    <t>0620700001</t>
  </si>
  <si>
    <t>0140400000</t>
  </si>
  <si>
    <t>Муниципальная программа «Управление муниципальными финансами Шалинского городского округа до 2020 года»</t>
  </si>
  <si>
    <t>Муниципальная программа «Социально-экономическое развитие Шалинского городского  округа до 2020 года»</t>
  </si>
  <si>
    <t>01Ж05S9602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</si>
  <si>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</si>
  <si>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Строительство открытого плоскостного спортивного сооружения в с.Сылва</t>
  </si>
  <si>
    <t>Разработка проектно-сметной документации, проведение ее государственной и ценовой экспертизы по  объектов в сфере образования</t>
  </si>
  <si>
    <t>Исполнение судебных актов</t>
  </si>
  <si>
    <t>0141300000</t>
  </si>
  <si>
    <t>Осуществление первичного воинского учета на территории городского округа</t>
  </si>
  <si>
    <t>Информирование населения городского округа о мерах пожарной безопасности</t>
  </si>
  <si>
    <t>0140120000</t>
  </si>
  <si>
    <t xml:space="preserve">Приобретение, монтаж, обслуживание пожарной и приспособленной техники для тушения пожаров, пожарного оборудованияв городском округе
</t>
  </si>
  <si>
    <t>0140220000</t>
  </si>
  <si>
    <t>Устройство минерализованных полос в населенных пунктах городского округа</t>
  </si>
  <si>
    <t>0140520000</t>
  </si>
  <si>
    <t>Создание условий для деятельности добровольной пожарной охраны в городском округе</t>
  </si>
  <si>
    <t>0140620000</t>
  </si>
  <si>
    <t>Субсидии некоммерческим организациям (за исключением государственных (муниципальных) учреждений)</t>
  </si>
  <si>
    <t>7000042П00</t>
  </si>
  <si>
    <t xml:space="preserve"> Осуществление технологического присоединения к электрическим сетям</t>
  </si>
  <si>
    <t>01701S0002</t>
  </si>
  <si>
    <t xml:space="preserve"> Капитальный ремонт Нижне-Сылвинского гидроузла на реке Сылва  в с.Сылва Шалинского городского округа</t>
  </si>
  <si>
    <t>0160120000</t>
  </si>
  <si>
    <t>Содержание автомобильных дорог городского округа</t>
  </si>
  <si>
    <t>Приобретение и установка  дорожных знаков</t>
  </si>
  <si>
    <t>0160220000</t>
  </si>
  <si>
    <t>0160444600</t>
  </si>
  <si>
    <t>Мероприятия по строительству, реконструкции,  капитальнному  ремонту  автомобильных  дорог общего пользованования  местного значения</t>
  </si>
  <si>
    <t>0161300000</t>
  </si>
  <si>
    <t>Осуществление мероприятий по повышению безопасности дорожного движения</t>
  </si>
  <si>
    <t>Проведение  мероприятий в рамках подпрограммы «Развитие  субъектов малого и среднего предпринимательства в Шалинском  городском округе  до 2020 года»</t>
  </si>
  <si>
    <t>0150120000</t>
  </si>
  <si>
    <t>0180220000</t>
  </si>
  <si>
    <t>Организация и проведение публичных торгов по продаже земельных участков или права на заключение договоров аренды земельных участков,а также подготовка земельных участков городского округа</t>
  </si>
  <si>
    <t>00150143300</t>
  </si>
  <si>
    <t xml:space="preserve"> Мероприятия на развитие малого и среднего предпринимательства</t>
  </si>
  <si>
    <t>0180843600</t>
  </si>
  <si>
    <t>Разработка документов по планировке территории городского  округа</t>
  </si>
  <si>
    <t>01814S0000</t>
  </si>
  <si>
    <t>Меропритяия по проведению кадастровых работ по образованию земельных участков из земель сельскохозяйственного назначения. оформляемых в муниципальную собственность</t>
  </si>
  <si>
    <t>01Ж0500000</t>
  </si>
  <si>
    <t>Технологическое присоединение энергопринимающих устройств многоквартирных жилых домов</t>
  </si>
  <si>
    <t>01Ж0509502</t>
  </si>
  <si>
    <t>01Ж0509602</t>
  </si>
  <si>
    <t xml:space="preserve"> Обеспечение мероприятий по переселению граждан из аварийного жилищного фонда. в том числе переселению граждан из аварийного жилищного фонда с учетом необходимости развития малоэтажного  жилищного строительства за счет средств областного бюджета</t>
  </si>
  <si>
    <t>01Ж1709502</t>
  </si>
  <si>
    <t>01Ж1709602</t>
  </si>
  <si>
    <t>01Ж17S9602</t>
  </si>
  <si>
    <t>01Ж1809502</t>
  </si>
  <si>
    <t xml:space="preserve"> </t>
  </si>
  <si>
    <t>01Ж18S9602</t>
  </si>
  <si>
    <t>01Ж1809602</t>
  </si>
  <si>
    <t>01Ж1909502</t>
  </si>
  <si>
    <t>01Ж1909602</t>
  </si>
  <si>
    <t>01Ж19S9602</t>
  </si>
  <si>
    <t>01Ж2009502</t>
  </si>
  <si>
    <t>01Ж2009602</t>
  </si>
  <si>
    <t>01Ж20S9602</t>
  </si>
  <si>
    <t>Обеспечение мероприятий по переселению граждан из аварийного жилищного фонда. в том числе переселению граждан из аварийного жилищного фонда с учетом необходимости развития малоэтажного жилищного строительства за счет средств. поступивших от Фонда содействия реформированию жилищно-коммунального хозяйства</t>
  </si>
  <si>
    <t>01Ж1600000</t>
  </si>
  <si>
    <t>Приобретение контейнеров, изготовление и установка контейнерных площадок</t>
  </si>
  <si>
    <t>0180945Б00</t>
  </si>
  <si>
    <t>Строительство зданий дошкольных образовательных учреждений</t>
  </si>
  <si>
    <t>0120246600</t>
  </si>
  <si>
    <t>Обеспечение меры социальной поддержки по бесплатному получению  художественного образования в муниципальных учреждениях дополнительного образования, в том числе в домах детского творчества, школах  искусств, детям-сиротам, детям, оставшимся без по печения родителей, и  иным категориям несовершеннолетних граждан, нуждающихся в социальной поддержке</t>
  </si>
  <si>
    <t>01Ф03S0000</t>
  </si>
  <si>
    <t>01Ф0348200</t>
  </si>
  <si>
    <t>Развитие материально-технической базы МКОУ ДОД ШГО «Детско-юношеская спортивная школа»</t>
  </si>
  <si>
    <t xml:space="preserve"> Развитие материально-технической базы муниципальных организаций дополнительного образования детей детско-юношеских спортивных школ.</t>
  </si>
  <si>
    <t>0620545500</t>
  </si>
  <si>
    <t xml:space="preserve"> Обеспечение бесплатного проезда детей-сирот и детей,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</si>
  <si>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0130148300</t>
  </si>
  <si>
    <t xml:space="preserve"> Обеспечение осуществления мероприятий по приоритетным направлениям работы с молодежью на территории Свердловской области</t>
  </si>
  <si>
    <t>Поддержка инициатив и проектов детских и молодежных общественных объединений городского округа</t>
  </si>
  <si>
    <t>01302S0001</t>
  </si>
  <si>
    <t>0130320000</t>
  </si>
  <si>
    <t>Участие молодежи в областных и региональных мероприятиях</t>
  </si>
  <si>
    <t>0130820000</t>
  </si>
  <si>
    <t xml:space="preserve">Реализация мероприятий по содействию занятости и трудоустройству несовершеннолетних граждан </t>
  </si>
  <si>
    <t>0130748400</t>
  </si>
  <si>
    <t>Обеспечение подготовки молодых граждан к военной службе</t>
  </si>
  <si>
    <t>0110320000</t>
  </si>
  <si>
    <t>Обеспечение мероприятий по укреплению и развитию материально-технической базы муниципальных учреждений культуры городского округа</t>
  </si>
  <si>
    <t>Проведение мероприятий в сфере культуры и искусства</t>
  </si>
  <si>
    <t>0110420000</t>
  </si>
  <si>
    <t>0110520000</t>
  </si>
  <si>
    <t>0110620000</t>
  </si>
  <si>
    <t>Приведение в соответствие с требованиями пожарной безопасности зданий муниципальных учреждений культуры городского округа</t>
  </si>
  <si>
    <t>7000029010</t>
  </si>
  <si>
    <t xml:space="preserve"> Мероприятия в области социальной политики</t>
  </si>
  <si>
    <t>0190120000</t>
  </si>
  <si>
    <t>Проведение мероприятий по пропаганде семейных ценностей, здорового образа жизни  в городском округе</t>
  </si>
  <si>
    <t>0190220000</t>
  </si>
  <si>
    <t>0190320000</t>
  </si>
  <si>
    <t>Проведение в городском округе  мероприятий социальной направленности</t>
  </si>
  <si>
    <t>0190420000</t>
  </si>
  <si>
    <t>Проведениев городском округе  мероприятий по защите прв и интересов детей-сирот и детей, оставшихся без попечения родителей</t>
  </si>
  <si>
    <t>0190520000</t>
  </si>
  <si>
    <t>Создание условий в городском округе для социальной реабилитации граждан, оказавшихся в трудной жизненной ситуации, в том числе отбывающих уголовное наказание в местах лишения свободы</t>
  </si>
  <si>
    <t>Оказание поддержки социально-ориентированным некоммерческим организациям, действующим на территории городского округа</t>
  </si>
  <si>
    <t>0190620000</t>
  </si>
  <si>
    <t>Проведениев городском округе  спортивных мероприятий среди учащихся общеобразовательных учреждений м взрослого населения по видам спорта</t>
  </si>
  <si>
    <t>0130420000</t>
  </si>
  <si>
    <t>0130520000</t>
  </si>
  <si>
    <t xml:space="preserve">Участие  команд городского округа в областных и всероссийских соревнованиях </t>
  </si>
  <si>
    <t>Мероприятия  по социальной  защите, медико-социальной  реабилитация граждан пожилого возраста и инвалидов  городского округа</t>
  </si>
  <si>
    <t>01Г01R0180</t>
  </si>
  <si>
    <t>01Г0150180</t>
  </si>
  <si>
    <t>Улучшение жилищных условий граждан, проживающих в сельской  местности, в том числе молодых семей и молодых специалистов  за счет межбюджетных трансфертов из областного бюджета</t>
  </si>
  <si>
    <t>Улучшение жилищных условий граждан, проживающих в сельской  местности, в том числе молодых семей и молодых специалистов  за счет межбюджетных трансфертов из федерального бюджета</t>
  </si>
  <si>
    <t>06208S0002</t>
  </si>
  <si>
    <t>Оборудование спортивной площадки в МКОУ ШГО "Шамарская средняя общеобразовательная школа № 26"</t>
  </si>
  <si>
    <t>0620845Ш00</t>
  </si>
  <si>
    <t>Обеспечение мероприятий по оборудованию спортивных площадок в муниципальных общеобразовательных организациях</t>
  </si>
  <si>
    <t>0640245900</t>
  </si>
  <si>
    <t>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</si>
  <si>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</si>
  <si>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 Капитальный ремонт гидротехнических сооружений за счет межбюджетных трансфертов из федерального бюджета</t>
  </si>
  <si>
    <t>0170150160</t>
  </si>
  <si>
    <t xml:space="preserve"> Капитальный ремонт гидротехнических сооружений за счет межбюджетных трансфертов из областного бюджета</t>
  </si>
  <si>
    <t>01701R0160</t>
  </si>
  <si>
    <t>0170420000</t>
  </si>
  <si>
    <t>Мероприятия по лесоустройству городских лесов</t>
  </si>
  <si>
    <t>Устройство пешеходных дорожек и тротуаров</t>
  </si>
  <si>
    <t>Установка на участках улично-дорожной сети  населенных пунктов пешеходных ограждений</t>
  </si>
  <si>
    <t>Устройство нерегулируемых пешеходных переходов</t>
  </si>
  <si>
    <t>0180120000</t>
  </si>
  <si>
    <t>Разработка (корректировка) документов территориального планирования городского округа</t>
  </si>
  <si>
    <t>Профессиональная подготовка, переподготовка и повышение квали- фикации муниципальных служащих и лиц, замещающих муниципальные должности в Шалинском городском округе</t>
  </si>
  <si>
    <t>Строительство многоквартирного жилого дома в р.п Шаля по улице Калинина 48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</si>
  <si>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р.п Шаля по улице Калинина 48  для обеспечения мероприятий по переселению граждан  из аварийного жилищного  фонда за счет средств областного бюджета</t>
  </si>
  <si>
    <t>Строительство многоквартирного жилого дома в р.п Шаля по улице Калинина 48  для обеспечения мероприятий по переселению граждан  из аварийного жилищного  фонда  за счет средств местного бюджета</t>
  </si>
  <si>
    <t>Строительство многоквартирного жилого дома в п Шамары по улице Гагарина, 15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</si>
  <si>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 Шамары по улице Гагарина, 15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</si>
  <si>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п Шамары по улице Гагарина, 15  для обеспечения мероприятий по переселению граждан  из аварийного жилищного  фонда за счет средств местного  бюджета</t>
  </si>
  <si>
    <t>Строительство многоквартирного жилого дома в р.п Шаля по улице Энгельса, 23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</si>
  <si>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р.п Шаля по улице Энгельса, 23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</si>
  <si>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р.п Шаля по улице Энгельса, 23  для обеспечения мероприятий по переселению граждан  из аварийного жилищного  фонда за счет средств местного  бюджета</t>
  </si>
  <si>
    <t>Строительство многоквартирного жилого дома в п Шамары по улице Гагарина, 24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</si>
  <si>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 Шамары по улице Гагарина, 24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</si>
  <si>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п Шамары по улице Гагарина, 24  для обеспечения мероприятий по переселению граждан  из аварийного жилищного  фонда  за счет средств местного  бюджета</t>
  </si>
  <si>
    <t>Строительство многоквартирного жилого дома в п Шамары по улице Гагарина, 2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</si>
  <si>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 Шамары по улице Гагарина, 2  для обеспечения мероприятий по переселению граждан  из аварийного жилищного  фонда  за счет средств областного бюджета</t>
  </si>
  <si>
    <t>01Ж2109502</t>
  </si>
  <si>
    <t>01Ж2109602</t>
  </si>
  <si>
    <t>01Ж2209602</t>
  </si>
  <si>
    <t>01Ж2209502</t>
  </si>
  <si>
    <t>Строительство многоквартирного жилого дома в п Шаля по улице Ленина, 39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</si>
  <si>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 Шаля по улице Ленина, 39  для обеспечения мероприятий по переселению граждан  из аварийного жилищного  фонда  за счет средств областного бюджета</t>
  </si>
  <si>
    <t>01Ж2309602</t>
  </si>
  <si>
    <t>01Ж2309502</t>
  </si>
  <si>
    <t>Строительство многоквартирного жилого дома в п Сарга по улице Советская, 10А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</si>
  <si>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 Сарга по улице Советская, 10А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</si>
  <si>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с.Чусовое по улице Урицкого б/н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</si>
  <si>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с Чусовое по улице Урицкого б/н  для обеспечения мероприятий по переселению граждан  из аварийного жилищного  фонда  за счет средств областного бюджета</t>
  </si>
  <si>
    <t>Строительство многоквартирного жилого дома в с Чусовое по улице Урицкого б/н  для обеспечения мероприятий по переселению граждан  из аварийного жилищного  фонда  за счет средств местного  бюджета</t>
  </si>
  <si>
    <t>01Ж2409502</t>
  </si>
  <si>
    <t>01Ж2409602</t>
  </si>
  <si>
    <t>01Ж24S9602</t>
  </si>
  <si>
    <t>01Ж2609502</t>
  </si>
  <si>
    <t>01Ж2609602</t>
  </si>
  <si>
    <t>01Ж2642500</t>
  </si>
  <si>
    <t>Переселение граждан из жилых помещений, признанных непригодными для проживания</t>
  </si>
  <si>
    <t>Строительство и ремонт тепловых сетей, котельных</t>
  </si>
  <si>
    <t>01Ж2700000</t>
  </si>
  <si>
    <t>Приобретение и монтаж водогрейных котлов с дополнительным оборудованием для комплектации</t>
  </si>
  <si>
    <t>Строительство многоквартирного жилого дома в п.Шаля по улице Свердлова, 48  для обеспечения мероприятий по переселению граждан  из аварийного жилищного  фонда за счет средств Фонда содействия и реформирования ЖКХ.</t>
  </si>
  <si>
    <t>Строительство многоквартирного жилого дома в п.Шаля по улице Свердлова, 48  для обеспечения мероприятий по переселению граждан  из аварийного жилищного  фонда  за счет средств областного бюджета</t>
  </si>
  <si>
    <t>Капитальный ремонт и реконструкция  зданий и помещений, в которых размещаются муниципальные учреждения культуры и (или) оснащение таких учреждений специальным оборудованием, музыкальным оборудованием, инвентарем и музыкальными инструментами</t>
  </si>
  <si>
    <t>0651045И00</t>
  </si>
  <si>
    <t>06510S0000</t>
  </si>
  <si>
    <t>Мероприятия по реализации муниципальными образововательными  организациями образовательных программ естественно-научного цикла и профориентационной  работы</t>
  </si>
  <si>
    <t xml:space="preserve"> Обеспечение условий реализации муниципальными  образовательными  организациями образовательных  программ естественно-научного цикла и профориентационной работы</t>
  </si>
  <si>
    <t>06206L0000</t>
  </si>
  <si>
    <t>Мероприятия по капитальному ремонту спортивных залов</t>
  </si>
  <si>
    <t>0623450970</t>
  </si>
  <si>
    <t>Создание в общеобразовательных организациях, расположенных в  сельской местности, условий для занятий физической культурой и  спортом за счет межбюджетных трансфертов из федерального бюджета</t>
  </si>
  <si>
    <t xml:space="preserve"> Создание в общеобразовательных  организациях, расположенных в сельской местности, условий  для  занятий физической культурой и спортом</t>
  </si>
  <si>
    <t>06234R0970</t>
  </si>
  <si>
    <t>0800</t>
  </si>
  <si>
    <t xml:space="preserve">Приложение  3
к решению Думы Шалинского
городского округа  
от  18.07. 2016 года № 430
</t>
  </si>
  <si>
    <t>Страхование плотин городского округа</t>
  </si>
  <si>
    <t>0171100000</t>
  </si>
</sst>
</file>

<file path=xl/styles.xml><?xml version="1.0" encoding="utf-8"?>
<styleSheet xmlns="http://schemas.openxmlformats.org/spreadsheetml/2006/main">
  <numFmts count="1">
    <numFmt numFmtId="164" formatCode="0.0"/>
  </numFmts>
  <fonts count="5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8"/>
      <color rgb="FF000000"/>
      <name val="Arial Cyr"/>
      <family val="2"/>
    </font>
    <font>
      <b/>
      <sz val="10"/>
      <color rgb="FF000000"/>
      <name val="Arial Cyr"/>
      <family val="2"/>
    </font>
    <font>
      <b/>
      <sz val="9"/>
      <color rgb="FF000000"/>
      <name val="Arial Cyr"/>
      <family val="2"/>
    </font>
    <font>
      <sz val="10"/>
      <color rgb="FF000000"/>
      <name val="Times New Roman"/>
      <family val="2"/>
    </font>
    <font>
      <sz val="9"/>
      <color rgb="FF000000"/>
      <name val="Times New Roman"/>
      <family val="2"/>
    </font>
    <font>
      <sz val="9"/>
      <color rgb="FF000000"/>
      <name val="Arial Cyr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b/>
      <sz val="9"/>
      <color rgb="FF000000"/>
      <name val="Arial Cyr"/>
    </font>
    <font>
      <sz val="10"/>
      <color rgb="FF000000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1">
    <xf numFmtId="0" fontId="0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23" fillId="0" borderId="0" applyNumberFormat="0" applyFill="0" applyBorder="0" applyAlignment="0" applyProtection="0"/>
    <xf numFmtId="0" fontId="10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33" borderId="0"/>
    <xf numFmtId="0" fontId="27" fillId="33" borderId="0"/>
    <xf numFmtId="0" fontId="27" fillId="33" borderId="0"/>
    <xf numFmtId="0" fontId="27" fillId="33" borderId="0"/>
    <xf numFmtId="0" fontId="32" fillId="0" borderId="0"/>
    <xf numFmtId="0" fontId="33" fillId="0" borderId="0">
      <alignment horizontal="center"/>
    </xf>
    <xf numFmtId="0" fontId="33" fillId="0" borderId="0">
      <alignment horizontal="center"/>
    </xf>
    <xf numFmtId="0" fontId="34" fillId="0" borderId="0">
      <alignment horizontal="right"/>
    </xf>
    <xf numFmtId="0" fontId="34" fillId="0" borderId="0"/>
    <xf numFmtId="0" fontId="34" fillId="0" borderId="0">
      <alignment horizontal="center"/>
    </xf>
    <xf numFmtId="0" fontId="32" fillId="0" borderId="0">
      <alignment horizontal="right"/>
    </xf>
    <xf numFmtId="0" fontId="32" fillId="0" borderId="11">
      <alignment horizontal="center" vertical="center" wrapText="1"/>
    </xf>
    <xf numFmtId="0" fontId="35" fillId="0" borderId="12">
      <alignment horizontal="right"/>
    </xf>
    <xf numFmtId="0" fontId="32" fillId="0" borderId="0">
      <alignment horizontal="left" wrapText="1"/>
    </xf>
    <xf numFmtId="0" fontId="36" fillId="0" borderId="13">
      <alignment horizontal="center"/>
    </xf>
    <xf numFmtId="0" fontId="33" fillId="0" borderId="12">
      <alignment horizontal="center"/>
    </xf>
    <xf numFmtId="0" fontId="37" fillId="0" borderId="0">
      <alignment horizontal="center" shrinkToFit="1"/>
    </xf>
    <xf numFmtId="0" fontId="38" fillId="0" borderId="0">
      <alignment horizontal="center" shrinkToFit="1"/>
    </xf>
    <xf numFmtId="0" fontId="32" fillId="0" borderId="13">
      <alignment shrinkToFit="1"/>
    </xf>
    <xf numFmtId="0" fontId="38" fillId="0" borderId="12">
      <alignment horizontal="center" vertical="top" shrinkToFit="1"/>
    </xf>
    <xf numFmtId="0" fontId="34" fillId="0" borderId="0">
      <alignment horizontal="left"/>
    </xf>
    <xf numFmtId="0" fontId="37" fillId="0" borderId="13">
      <alignment horizontal="center" shrinkToFit="1"/>
    </xf>
    <xf numFmtId="0" fontId="38" fillId="0" borderId="12">
      <alignment horizontal="center" vertical="top" shrinkToFit="1"/>
    </xf>
    <xf numFmtId="0" fontId="32" fillId="0" borderId="0">
      <alignment horizontal="right"/>
    </xf>
    <xf numFmtId="0" fontId="37" fillId="0" borderId="0">
      <alignment horizontal="center"/>
    </xf>
    <xf numFmtId="0" fontId="38" fillId="0" borderId="0">
      <alignment horizontal="center"/>
    </xf>
    <xf numFmtId="0" fontId="38" fillId="0" borderId="0">
      <alignment horizontal="center" vertical="top"/>
    </xf>
    <xf numFmtId="0" fontId="32" fillId="0" borderId="0">
      <alignment horizontal="center"/>
    </xf>
    <xf numFmtId="4" fontId="35" fillId="35" borderId="12">
      <alignment horizontal="right" vertical="top" shrinkToFit="1"/>
    </xf>
    <xf numFmtId="4" fontId="35" fillId="36" borderId="12">
      <alignment horizontal="right" vertical="top" shrinkToFit="1"/>
    </xf>
    <xf numFmtId="0" fontId="39" fillId="0" borderId="0"/>
    <xf numFmtId="0" fontId="35" fillId="0" borderId="11">
      <alignment vertical="top" wrapText="1"/>
    </xf>
    <xf numFmtId="1" fontId="32" fillId="0" borderId="11">
      <alignment horizontal="center" vertical="top" shrinkToFit="1"/>
    </xf>
    <xf numFmtId="4" fontId="35" fillId="35" borderId="11">
      <alignment horizontal="right" vertical="top" shrinkToFit="1"/>
    </xf>
    <xf numFmtId="4" fontId="35" fillId="36" borderId="11">
      <alignment horizontal="right" vertical="top" shrinkToFit="1"/>
    </xf>
    <xf numFmtId="0" fontId="41" fillId="0" borderId="0"/>
    <xf numFmtId="0" fontId="41" fillId="0" borderId="0"/>
    <xf numFmtId="0" fontId="40" fillId="0" borderId="0"/>
    <xf numFmtId="0" fontId="40" fillId="0" borderId="0"/>
    <xf numFmtId="0" fontId="41" fillId="0" borderId="0"/>
    <xf numFmtId="0" fontId="32" fillId="37" borderId="0"/>
    <xf numFmtId="0" fontId="32" fillId="37" borderId="13"/>
    <xf numFmtId="0" fontId="32" fillId="37" borderId="12"/>
    <xf numFmtId="0" fontId="32" fillId="37" borderId="0">
      <alignment shrinkToFit="1"/>
    </xf>
    <xf numFmtId="0" fontId="32" fillId="37" borderId="14"/>
    <xf numFmtId="1" fontId="32" fillId="0" borderId="11">
      <alignment vertical="top" wrapText="1"/>
    </xf>
    <xf numFmtId="0" fontId="32" fillId="37" borderId="14">
      <alignment horizontal="center"/>
    </xf>
    <xf numFmtId="0" fontId="32" fillId="37" borderId="12">
      <alignment horizontal="center"/>
    </xf>
    <xf numFmtId="4" fontId="35" fillId="0" borderId="11">
      <alignment horizontal="right" vertical="top" shrinkToFit="1"/>
    </xf>
    <xf numFmtId="4" fontId="32" fillId="0" borderId="11">
      <alignment horizontal="right" vertical="top" shrinkToFit="1"/>
    </xf>
    <xf numFmtId="0" fontId="32" fillId="37" borderId="12">
      <alignment shrinkToFit="1"/>
    </xf>
    <xf numFmtId="0" fontId="49" fillId="0" borderId="0"/>
    <xf numFmtId="0" fontId="47" fillId="0" borderId="0">
      <alignment horizontal="center"/>
    </xf>
    <xf numFmtId="0" fontId="45" fillId="0" borderId="0">
      <alignment horizontal="center"/>
    </xf>
    <xf numFmtId="0" fontId="46" fillId="0" borderId="0">
      <alignment horizontal="center"/>
    </xf>
    <xf numFmtId="0" fontId="49" fillId="0" borderId="13">
      <alignment shrinkToFit="1"/>
    </xf>
    <xf numFmtId="0" fontId="46" fillId="0" borderId="12">
      <alignment horizontal="center" vertical="top" shrinkToFit="1"/>
    </xf>
    <xf numFmtId="0" fontId="46" fillId="0" borderId="0">
      <alignment horizontal="center" vertical="top"/>
    </xf>
    <xf numFmtId="0" fontId="50" fillId="0" borderId="0"/>
    <xf numFmtId="0" fontId="48" fillId="0" borderId="0">
      <alignment horizontal="right"/>
    </xf>
    <xf numFmtId="0" fontId="51" fillId="0" borderId="13">
      <alignment horizontal="center"/>
    </xf>
    <xf numFmtId="0" fontId="48" fillId="0" borderId="0">
      <alignment horizontal="left"/>
    </xf>
    <xf numFmtId="0" fontId="47" fillId="0" borderId="12">
      <alignment horizontal="center"/>
    </xf>
    <xf numFmtId="0" fontId="49" fillId="0" borderId="0">
      <alignment horizontal="right"/>
    </xf>
    <xf numFmtId="0" fontId="49" fillId="0" borderId="0">
      <alignment horizontal="center"/>
    </xf>
    <xf numFmtId="0" fontId="48" fillId="0" borderId="0"/>
    <xf numFmtId="0" fontId="49" fillId="0" borderId="11">
      <alignment horizontal="center" vertical="center" wrapText="1"/>
    </xf>
    <xf numFmtId="0" fontId="44" fillId="0" borderId="11">
      <alignment vertical="top" wrapText="1"/>
    </xf>
    <xf numFmtId="1" fontId="49" fillId="0" borderId="11">
      <alignment horizontal="center" vertical="top" shrinkToFit="1"/>
    </xf>
    <xf numFmtId="4" fontId="44" fillId="35" borderId="11">
      <alignment horizontal="right" vertical="top" shrinkToFit="1"/>
    </xf>
    <xf numFmtId="4" fontId="44" fillId="36" borderId="11">
      <alignment horizontal="right" vertical="top" shrinkToFit="1"/>
    </xf>
    <xf numFmtId="4" fontId="44" fillId="35" borderId="12">
      <alignment horizontal="right" vertical="top" shrinkToFit="1"/>
    </xf>
    <xf numFmtId="4" fontId="44" fillId="36" borderId="12">
      <alignment horizontal="right" vertical="top" shrinkToFit="1"/>
    </xf>
    <xf numFmtId="0" fontId="52" fillId="0" borderId="0"/>
    <xf numFmtId="0" fontId="52" fillId="0" borderId="0"/>
    <xf numFmtId="0" fontId="49" fillId="37" borderId="0"/>
    <xf numFmtId="0" fontId="47" fillId="0" borderId="0">
      <alignment horizontal="center"/>
    </xf>
    <xf numFmtId="0" fontId="48" fillId="0" borderId="0">
      <alignment horizontal="center"/>
    </xf>
    <xf numFmtId="0" fontId="49" fillId="0" borderId="0">
      <alignment horizontal="right"/>
    </xf>
    <xf numFmtId="0" fontId="49" fillId="37" borderId="13"/>
    <xf numFmtId="0" fontId="49" fillId="37" borderId="12"/>
    <xf numFmtId="0" fontId="44" fillId="0" borderId="12">
      <alignment horizontal="right"/>
    </xf>
    <xf numFmtId="0" fontId="49" fillId="0" borderId="0">
      <alignment horizontal="left" wrapText="1"/>
    </xf>
    <xf numFmtId="0" fontId="45" fillId="0" borderId="0">
      <alignment horizontal="center" shrinkToFit="1"/>
    </xf>
    <xf numFmtId="0" fontId="46" fillId="0" borderId="0">
      <alignment horizontal="center" shrinkToFit="1"/>
    </xf>
    <xf numFmtId="0" fontId="45" fillId="0" borderId="13">
      <alignment horizontal="center" shrinkToFit="1"/>
    </xf>
    <xf numFmtId="0" fontId="46" fillId="0" borderId="12">
      <alignment horizontal="center" vertical="top" shrinkToFit="1"/>
    </xf>
    <xf numFmtId="0" fontId="49" fillId="37" borderId="0">
      <alignment shrinkToFit="1"/>
    </xf>
    <xf numFmtId="0" fontId="49" fillId="37" borderId="14"/>
    <xf numFmtId="1" fontId="49" fillId="0" borderId="11">
      <alignment vertical="top" wrapText="1"/>
    </xf>
    <xf numFmtId="0" fontId="49" fillId="37" borderId="14">
      <alignment horizontal="center"/>
    </xf>
    <xf numFmtId="0" fontId="49" fillId="37" borderId="12">
      <alignment horizontal="center"/>
    </xf>
    <xf numFmtId="4" fontId="44" fillId="0" borderId="11">
      <alignment horizontal="right" vertical="top" shrinkToFit="1"/>
    </xf>
    <xf numFmtId="4" fontId="49" fillId="0" borderId="11">
      <alignment horizontal="right" vertical="top" shrinkToFit="1"/>
    </xf>
    <xf numFmtId="0" fontId="49" fillId="37" borderId="12">
      <alignment shrinkToFit="1"/>
    </xf>
    <xf numFmtId="0" fontId="49" fillId="0" borderId="0"/>
    <xf numFmtId="0" fontId="47" fillId="0" borderId="0">
      <alignment horizontal="center"/>
    </xf>
    <xf numFmtId="0" fontId="45" fillId="0" borderId="0">
      <alignment horizontal="center"/>
    </xf>
    <xf numFmtId="0" fontId="46" fillId="0" borderId="0">
      <alignment horizontal="center"/>
    </xf>
    <xf numFmtId="0" fontId="49" fillId="0" borderId="13">
      <alignment shrinkToFit="1"/>
    </xf>
    <xf numFmtId="0" fontId="46" fillId="0" borderId="12">
      <alignment horizontal="center" vertical="top" shrinkToFit="1"/>
    </xf>
    <xf numFmtId="0" fontId="46" fillId="0" borderId="0">
      <alignment horizontal="center" vertical="top"/>
    </xf>
    <xf numFmtId="0" fontId="50" fillId="0" borderId="0"/>
    <xf numFmtId="0" fontId="48" fillId="0" borderId="0">
      <alignment horizontal="right"/>
    </xf>
    <xf numFmtId="0" fontId="51" fillId="0" borderId="13">
      <alignment horizontal="center"/>
    </xf>
    <xf numFmtId="0" fontId="48" fillId="0" borderId="0">
      <alignment horizontal="left"/>
    </xf>
    <xf numFmtId="0" fontId="47" fillId="0" borderId="12">
      <alignment horizontal="center"/>
    </xf>
    <xf numFmtId="0" fontId="49" fillId="0" borderId="0">
      <alignment horizontal="right"/>
    </xf>
    <xf numFmtId="0" fontId="49" fillId="0" borderId="0">
      <alignment horizontal="center"/>
    </xf>
    <xf numFmtId="0" fontId="48" fillId="0" borderId="0"/>
    <xf numFmtId="0" fontId="49" fillId="0" borderId="11">
      <alignment horizontal="center" vertical="center" wrapText="1"/>
    </xf>
    <xf numFmtId="0" fontId="44" fillId="0" borderId="11">
      <alignment vertical="top" wrapText="1"/>
    </xf>
    <xf numFmtId="1" fontId="49" fillId="0" borderId="11">
      <alignment horizontal="center" vertical="top" shrinkToFit="1"/>
    </xf>
    <xf numFmtId="4" fontId="44" fillId="35" borderId="11">
      <alignment horizontal="right" vertical="top" shrinkToFit="1"/>
    </xf>
    <xf numFmtId="4" fontId="44" fillId="36" borderId="11">
      <alignment horizontal="right" vertical="top" shrinkToFit="1"/>
    </xf>
    <xf numFmtId="4" fontId="44" fillId="35" borderId="12">
      <alignment horizontal="right" vertical="top" shrinkToFit="1"/>
    </xf>
    <xf numFmtId="4" fontId="44" fillId="36" borderId="12">
      <alignment horizontal="right" vertical="top" shrinkToFit="1"/>
    </xf>
    <xf numFmtId="0" fontId="52" fillId="0" borderId="0"/>
    <xf numFmtId="0" fontId="52" fillId="0" borderId="0"/>
    <xf numFmtId="0" fontId="49" fillId="37" borderId="0"/>
    <xf numFmtId="0" fontId="47" fillId="0" borderId="0">
      <alignment horizontal="center"/>
    </xf>
    <xf numFmtId="0" fontId="48" fillId="0" borderId="0">
      <alignment horizontal="center"/>
    </xf>
    <xf numFmtId="0" fontId="49" fillId="0" borderId="0">
      <alignment horizontal="right"/>
    </xf>
    <xf numFmtId="0" fontId="49" fillId="37" borderId="13"/>
    <xf numFmtId="0" fontId="49" fillId="37" borderId="12"/>
    <xf numFmtId="0" fontId="44" fillId="0" borderId="12">
      <alignment horizontal="right"/>
    </xf>
    <xf numFmtId="0" fontId="49" fillId="0" borderId="0">
      <alignment horizontal="left" wrapText="1"/>
    </xf>
    <xf numFmtId="0" fontId="45" fillId="0" borderId="0">
      <alignment horizontal="center" shrinkToFit="1"/>
    </xf>
    <xf numFmtId="0" fontId="46" fillId="0" borderId="0">
      <alignment horizontal="center" shrinkToFit="1"/>
    </xf>
    <xf numFmtId="0" fontId="45" fillId="0" borderId="13">
      <alignment horizontal="center" shrinkToFit="1"/>
    </xf>
    <xf numFmtId="0" fontId="46" fillId="0" borderId="12">
      <alignment horizontal="center" vertical="top" shrinkToFit="1"/>
    </xf>
    <xf numFmtId="0" fontId="49" fillId="37" borderId="0">
      <alignment shrinkToFit="1"/>
    </xf>
    <xf numFmtId="0" fontId="49" fillId="37" borderId="14"/>
    <xf numFmtId="1" fontId="49" fillId="0" borderId="11">
      <alignment vertical="top" wrapText="1"/>
    </xf>
    <xf numFmtId="0" fontId="49" fillId="37" borderId="14">
      <alignment horizontal="center"/>
    </xf>
    <xf numFmtId="0" fontId="49" fillId="37" borderId="12">
      <alignment horizontal="center"/>
    </xf>
    <xf numFmtId="4" fontId="44" fillId="0" borderId="11">
      <alignment horizontal="right" vertical="top" shrinkToFit="1"/>
    </xf>
    <xf numFmtId="4" fontId="49" fillId="0" borderId="11">
      <alignment horizontal="right" vertical="top" shrinkToFit="1"/>
    </xf>
    <xf numFmtId="0" fontId="49" fillId="37" borderId="12">
      <alignment shrinkToFit="1"/>
    </xf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164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6" fillId="0" borderId="0" xfId="0" applyFont="1"/>
    <xf numFmtId="0" fontId="0" fillId="0" borderId="0" xfId="0" applyFont="1"/>
    <xf numFmtId="49" fontId="0" fillId="0" borderId="0" xfId="0" applyNumberForma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3" fillId="34" borderId="1" xfId="0" applyFont="1" applyFill="1" applyBorder="1" applyAlignment="1">
      <alignment horizontal="left" vertical="top" wrapText="1"/>
    </xf>
    <xf numFmtId="49" fontId="3" fillId="34" borderId="1" xfId="0" applyNumberFormat="1" applyFont="1" applyFill="1" applyBorder="1" applyAlignment="1">
      <alignment horizontal="left" vertical="top" wrapText="1"/>
    </xf>
    <xf numFmtId="164" fontId="3" fillId="34" borderId="1" xfId="0" applyNumberFormat="1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horizontal="left" vertical="top" wrapText="1"/>
    </xf>
    <xf numFmtId="0" fontId="2" fillId="34" borderId="1" xfId="0" applyFont="1" applyFill="1" applyBorder="1" applyAlignment="1">
      <alignment horizontal="left" vertical="top" wrapText="1"/>
    </xf>
    <xf numFmtId="49" fontId="1" fillId="34" borderId="1" xfId="0" applyNumberFormat="1" applyFont="1" applyFill="1" applyBorder="1" applyAlignment="1">
      <alignment horizontal="left" vertical="top" wrapText="1"/>
    </xf>
    <xf numFmtId="49" fontId="2" fillId="34" borderId="1" xfId="0" applyNumberFormat="1" applyFont="1" applyFill="1" applyBorder="1" applyAlignment="1">
      <alignment horizontal="left" vertical="top" wrapText="1"/>
    </xf>
    <xf numFmtId="164" fontId="28" fillId="34" borderId="1" xfId="0" applyNumberFormat="1" applyFont="1" applyFill="1" applyBorder="1" applyAlignment="1">
      <alignment horizontal="left" vertical="top" wrapText="1"/>
    </xf>
    <xf numFmtId="164" fontId="1" fillId="34" borderId="1" xfId="0" applyNumberFormat="1" applyFont="1" applyFill="1" applyBorder="1" applyAlignment="1">
      <alignment horizontal="left" vertical="top" wrapText="1"/>
    </xf>
    <xf numFmtId="0" fontId="4" fillId="34" borderId="0" xfId="0" applyFont="1" applyFill="1" applyAlignment="1">
      <alignment horizontal="left" vertical="top"/>
    </xf>
    <xf numFmtId="0" fontId="1" fillId="34" borderId="1" xfId="0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vertical="top" wrapText="1"/>
    </xf>
    <xf numFmtId="0" fontId="29" fillId="34" borderId="1" xfId="0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horizontal="justify" vertical="top" wrapText="1"/>
    </xf>
    <xf numFmtId="0" fontId="28" fillId="34" borderId="1" xfId="0" applyFont="1" applyFill="1" applyBorder="1" applyAlignment="1">
      <alignment horizontal="left" vertical="top" wrapText="1"/>
    </xf>
    <xf numFmtId="0" fontId="4" fillId="34" borderId="0" xfId="0" applyFont="1" applyFill="1" applyAlignment="1">
      <alignment horizontal="left" wrapText="1"/>
    </xf>
    <xf numFmtId="49" fontId="3" fillId="34" borderId="0" xfId="0" applyNumberFormat="1" applyFont="1" applyFill="1" applyAlignment="1">
      <alignment horizontal="left" vertical="top"/>
    </xf>
    <xf numFmtId="0" fontId="0" fillId="34" borderId="0" xfId="0" applyFont="1" applyFill="1" applyAlignment="1">
      <alignment horizontal="left"/>
    </xf>
    <xf numFmtId="0" fontId="0" fillId="34" borderId="1" xfId="0" applyFont="1" applyFill="1" applyBorder="1" applyAlignment="1">
      <alignment horizontal="left"/>
    </xf>
    <xf numFmtId="0" fontId="0" fillId="34" borderId="1" xfId="0" applyFill="1" applyBorder="1" applyAlignment="1">
      <alignment horizontal="left"/>
    </xf>
    <xf numFmtId="164" fontId="0" fillId="34" borderId="1" xfId="0" applyNumberFormat="1" applyFont="1" applyFill="1" applyBorder="1" applyAlignment="1">
      <alignment horizontal="left"/>
    </xf>
    <xf numFmtId="49" fontId="3" fillId="34" borderId="1" xfId="0" applyNumberFormat="1" applyFont="1" applyFill="1" applyBorder="1" applyAlignment="1">
      <alignment horizontal="left" vertical="top"/>
    </xf>
    <xf numFmtId="49" fontId="31" fillId="34" borderId="1" xfId="0" applyNumberFormat="1" applyFont="1" applyFill="1" applyBorder="1" applyAlignment="1">
      <alignment horizontal="left" vertical="top" wrapText="1"/>
    </xf>
    <xf numFmtId="0" fontId="30" fillId="34" borderId="11" xfId="42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2" fillId="0" borderId="11" xfId="73" applyNumberFormat="1" applyFont="1" applyAlignment="1" applyProtection="1">
      <alignment vertical="top" wrapText="1"/>
      <protection locked="0"/>
    </xf>
    <xf numFmtId="0" fontId="42" fillId="0" borderId="11" xfId="73" applyNumberFormat="1" applyFont="1" applyProtection="1">
      <alignment vertical="top" wrapText="1"/>
      <protection locked="0"/>
    </xf>
    <xf numFmtId="0" fontId="43" fillId="0" borderId="11" xfId="73" applyNumberFormat="1" applyFont="1" applyProtection="1">
      <alignment vertical="top" wrapText="1"/>
      <protection locked="0"/>
    </xf>
    <xf numFmtId="0" fontId="4" fillId="34" borderId="0" xfId="0" applyFont="1" applyFill="1" applyBorder="1" applyAlignment="1">
      <alignment horizontal="left" vertical="top" wrapText="1"/>
    </xf>
    <xf numFmtId="49" fontId="3" fillId="34" borderId="0" xfId="0" applyNumberFormat="1" applyFont="1" applyFill="1" applyBorder="1" applyAlignment="1">
      <alignment horizontal="left" vertical="top" wrapText="1"/>
    </xf>
    <xf numFmtId="0" fontId="43" fillId="0" borderId="15" xfId="73" applyNumberFormat="1" applyFont="1" applyBorder="1" applyAlignment="1" applyProtection="1">
      <alignment vertical="top" wrapText="1"/>
      <protection locked="0"/>
    </xf>
    <xf numFmtId="1" fontId="42" fillId="0" borderId="11" xfId="74" applyNumberFormat="1" applyFont="1" applyAlignment="1" applyProtection="1">
      <alignment horizontal="left" vertical="top" shrinkToFit="1"/>
      <protection locked="0"/>
    </xf>
    <xf numFmtId="0" fontId="43" fillId="0" borderId="11" xfId="109" applyNumberFormat="1" applyFont="1" applyProtection="1">
      <alignment vertical="top" wrapText="1"/>
      <protection locked="0"/>
    </xf>
    <xf numFmtId="1" fontId="42" fillId="0" borderId="11" xfId="154" applyNumberFormat="1" applyFont="1" applyAlignment="1" applyProtection="1">
      <alignment horizontal="left" vertical="top" shrinkToFit="1"/>
      <protection locked="0"/>
    </xf>
    <xf numFmtId="0" fontId="8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top" wrapText="1"/>
    </xf>
  </cellXfs>
  <cellStyles count="181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r" xfId="77"/>
    <cellStyle name="col" xfId="78"/>
    <cellStyle name="style0" xfId="79"/>
    <cellStyle name="style0 2" xfId="115"/>
    <cellStyle name="style0 3" xfId="159"/>
    <cellStyle name="td" xfId="80"/>
    <cellStyle name="td 2" xfId="116"/>
    <cellStyle name="td 3" xfId="160"/>
    <cellStyle name="tr" xfId="81"/>
    <cellStyle name="xl21" xfId="82"/>
    <cellStyle name="xl21 2" xfId="117"/>
    <cellStyle name="xl21 3" xfId="161"/>
    <cellStyle name="xl22" xfId="46"/>
    <cellStyle name="xl22 2" xfId="93"/>
    <cellStyle name="xl22 3" xfId="137"/>
    <cellStyle name="xl23" xfId="47"/>
    <cellStyle name="xl23 2" xfId="94"/>
    <cellStyle name="xl23 3" xfId="138"/>
    <cellStyle name="xl24" xfId="48"/>
    <cellStyle name="xl24 2" xfId="118"/>
    <cellStyle name="xl24 3" xfId="162"/>
    <cellStyle name="xl25" xfId="49"/>
    <cellStyle name="xl25 2" xfId="101"/>
    <cellStyle name="xl25 3" xfId="145"/>
    <cellStyle name="xl26" xfId="50"/>
    <cellStyle name="xl26 2" xfId="107"/>
    <cellStyle name="xl26 3" xfId="151"/>
    <cellStyle name="xl27" xfId="51"/>
    <cellStyle name="xl27 2" xfId="119"/>
    <cellStyle name="xl27 3" xfId="163"/>
    <cellStyle name="xl28" xfId="52"/>
    <cellStyle name="xl28 2" xfId="120"/>
    <cellStyle name="xl28 3" xfId="164"/>
    <cellStyle name="xl29" xfId="83"/>
    <cellStyle name="xl29 2" xfId="121"/>
    <cellStyle name="xl29 3" xfId="165"/>
    <cellStyle name="xl30" xfId="53"/>
    <cellStyle name="xl30 2" xfId="108"/>
    <cellStyle name="xl30 3" xfId="152"/>
    <cellStyle name="xl31" xfId="84"/>
    <cellStyle name="xl31 2" xfId="122"/>
    <cellStyle name="xl31 3" xfId="166"/>
    <cellStyle name="xl32" xfId="54"/>
    <cellStyle name="xl32 2" xfId="123"/>
    <cellStyle name="xl32 3" xfId="167"/>
    <cellStyle name="xl33" xfId="55"/>
    <cellStyle name="xl33 2" xfId="124"/>
    <cellStyle name="xl33 3" xfId="168"/>
    <cellStyle name="xl34" xfId="56"/>
    <cellStyle name="xl34 2" xfId="102"/>
    <cellStyle name="xl34 3" xfId="146"/>
    <cellStyle name="xl35" xfId="57"/>
    <cellStyle name="xl35 2" xfId="104"/>
    <cellStyle name="xl35 3" xfId="148"/>
    <cellStyle name="xl36" xfId="58"/>
    <cellStyle name="xl36 2" xfId="125"/>
    <cellStyle name="xl36 3" xfId="169"/>
    <cellStyle name="xl37" xfId="59"/>
    <cellStyle name="xl37 2" xfId="126"/>
    <cellStyle name="xl37 3" xfId="170"/>
    <cellStyle name="xl38" xfId="60"/>
    <cellStyle name="xl38 2" xfId="97"/>
    <cellStyle name="xl38 3" xfId="141"/>
    <cellStyle name="xl39" xfId="61"/>
    <cellStyle name="xl39 2" xfId="98"/>
    <cellStyle name="xl39 3" xfId="142"/>
    <cellStyle name="xl40" xfId="62"/>
    <cellStyle name="xl40 2" xfId="103"/>
    <cellStyle name="xl40 3" xfId="147"/>
    <cellStyle name="xl41" xfId="63"/>
    <cellStyle name="xl41 2" xfId="127"/>
    <cellStyle name="xl41 3" xfId="171"/>
    <cellStyle name="xl42" xfId="64"/>
    <cellStyle name="xl42 2" xfId="128"/>
    <cellStyle name="xl42 3" xfId="172"/>
    <cellStyle name="xl43" xfId="65"/>
    <cellStyle name="xl43 2" xfId="105"/>
    <cellStyle name="xl43 3" xfId="149"/>
    <cellStyle name="xl44" xfId="66"/>
    <cellStyle name="xl44 2" xfId="95"/>
    <cellStyle name="xl44 3" xfId="139"/>
    <cellStyle name="xl45" xfId="67"/>
    <cellStyle name="xl45 2" xfId="96"/>
    <cellStyle name="xl45 3" xfId="140"/>
    <cellStyle name="xl46" xfId="68"/>
    <cellStyle name="xl46 2" xfId="99"/>
    <cellStyle name="xl46 3" xfId="143"/>
    <cellStyle name="xl47" xfId="69"/>
    <cellStyle name="xl47 2" xfId="106"/>
    <cellStyle name="xl47 3" xfId="150"/>
    <cellStyle name="xl48" xfId="85"/>
    <cellStyle name="xl48 2" xfId="129"/>
    <cellStyle name="xl48 3" xfId="173"/>
    <cellStyle name="xl49" xfId="70"/>
    <cellStyle name="xl49 2" xfId="113"/>
    <cellStyle name="xl49 3" xfId="157"/>
    <cellStyle name="xl50" xfId="71"/>
    <cellStyle name="xl50 2" xfId="114"/>
    <cellStyle name="xl50 3" xfId="158"/>
    <cellStyle name="xl51" xfId="72"/>
    <cellStyle name="xl51 2" xfId="100"/>
    <cellStyle name="xl51 3" xfId="144"/>
    <cellStyle name="xl52" xfId="73"/>
    <cellStyle name="xl52 2" xfId="109"/>
    <cellStyle name="xl52 3" xfId="153"/>
    <cellStyle name="xl53" xfId="86"/>
    <cellStyle name="xl53 2" xfId="130"/>
    <cellStyle name="xl53 3" xfId="174"/>
    <cellStyle name="xl54" xfId="87"/>
    <cellStyle name="xl54 2" xfId="131"/>
    <cellStyle name="xl54 3" xfId="175"/>
    <cellStyle name="xl55" xfId="74"/>
    <cellStyle name="xl55 2" xfId="110"/>
    <cellStyle name="xl55 3" xfId="154"/>
    <cellStyle name="xl56" xfId="88"/>
    <cellStyle name="xl56 2" xfId="132"/>
    <cellStyle name="xl56 3" xfId="176"/>
    <cellStyle name="xl57" xfId="89"/>
    <cellStyle name="xl57 2" xfId="133"/>
    <cellStyle name="xl57 3" xfId="177"/>
    <cellStyle name="xl58" xfId="75"/>
    <cellStyle name="xl58 2" xfId="111"/>
    <cellStyle name="xl58 3" xfId="155"/>
    <cellStyle name="xl59" xfId="90"/>
    <cellStyle name="xl59 2" xfId="134"/>
    <cellStyle name="xl59 3" xfId="178"/>
    <cellStyle name="xl60" xfId="91"/>
    <cellStyle name="xl60 2" xfId="135"/>
    <cellStyle name="xl60 3" xfId="179"/>
    <cellStyle name="xl61" xfId="92"/>
    <cellStyle name="xl61 2" xfId="136"/>
    <cellStyle name="xl61 3" xfId="180"/>
    <cellStyle name="xl62" xfId="76"/>
    <cellStyle name="xl62 2" xfId="112"/>
    <cellStyle name="xl62 3" xfId="156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5"/>
    <cellStyle name="Обычный 4" xfId="44"/>
    <cellStyle name="Обычный 5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96"/>
  <sheetViews>
    <sheetView tabSelected="1" topLeftCell="A73" zoomScaleSheetLayoutView="100" workbookViewId="0">
      <selection activeCell="E79" sqref="E79"/>
    </sheetView>
  </sheetViews>
  <sheetFormatPr defaultRowHeight="15"/>
  <cols>
    <col min="1" max="1" width="5.85546875" style="2" customWidth="1"/>
    <col min="2" max="2" width="7.28515625" style="2" customWidth="1"/>
    <col min="3" max="3" width="14.42578125" style="9" customWidth="1"/>
    <col min="4" max="4" width="7.85546875" style="2" customWidth="1"/>
    <col min="5" max="5" width="39.85546875" style="2" customWidth="1"/>
    <col min="6" max="6" width="12" style="2" bestFit="1" customWidth="1"/>
  </cols>
  <sheetData>
    <row r="1" spans="1:6" ht="60" customHeight="1">
      <c r="E1" s="50" t="s">
        <v>578</v>
      </c>
      <c r="F1" s="50"/>
    </row>
    <row r="2" spans="1:6" ht="15" customHeight="1">
      <c r="E2" s="4"/>
      <c r="F2" s="4"/>
    </row>
    <row r="3" spans="1:6" ht="60.75" customHeight="1">
      <c r="A3" s="51" t="s">
        <v>141</v>
      </c>
      <c r="B3" s="51"/>
      <c r="C3" s="51"/>
      <c r="D3" s="51"/>
      <c r="E3" s="51"/>
      <c r="F3" s="51"/>
    </row>
    <row r="4" spans="1:6" ht="15" customHeight="1" thickBot="1">
      <c r="A4" s="10"/>
      <c r="B4" s="10"/>
      <c r="C4" s="11"/>
      <c r="D4" s="10"/>
      <c r="E4" s="10"/>
      <c r="F4" s="10"/>
    </row>
    <row r="5" spans="1:6" ht="15.75" hidden="1" thickBot="1">
      <c r="A5" s="10"/>
      <c r="B5" s="10"/>
      <c r="C5" s="11"/>
      <c r="D5" s="10"/>
      <c r="E5" s="10"/>
      <c r="F5" s="10"/>
    </row>
    <row r="6" spans="1:6" ht="48.75" customHeight="1" thickBot="1">
      <c r="A6" s="14" t="s">
        <v>143</v>
      </c>
      <c r="B6" s="14" t="s">
        <v>46</v>
      </c>
      <c r="C6" s="15" t="s">
        <v>47</v>
      </c>
      <c r="D6" s="14" t="s">
        <v>48</v>
      </c>
      <c r="E6" s="14" t="s">
        <v>0</v>
      </c>
      <c r="F6" s="14" t="s">
        <v>50</v>
      </c>
    </row>
    <row r="7" spans="1:6" s="1" customFormat="1" ht="15.75" thickBot="1">
      <c r="A7" s="12">
        <v>1</v>
      </c>
      <c r="B7" s="12">
        <v>2</v>
      </c>
      <c r="C7" s="13">
        <v>3</v>
      </c>
      <c r="D7" s="12">
        <v>4</v>
      </c>
      <c r="E7" s="12">
        <v>5</v>
      </c>
      <c r="F7" s="12">
        <v>6</v>
      </c>
    </row>
    <row r="8" spans="1:6" ht="15.75" thickBot="1">
      <c r="A8" s="3">
        <v>1</v>
      </c>
      <c r="B8" s="6" t="s">
        <v>107</v>
      </c>
      <c r="C8" s="6"/>
      <c r="D8" s="3"/>
      <c r="E8" s="3" t="s">
        <v>1</v>
      </c>
      <c r="F8" s="24">
        <f>SUM(F9,F13,F20,F40,F52,F56,F60)</f>
        <v>57239.199999999997</v>
      </c>
    </row>
    <row r="9" spans="1:6" ht="60" customHeight="1" thickBot="1">
      <c r="A9" s="20">
        <v>2</v>
      </c>
      <c r="B9" s="22" t="s">
        <v>106</v>
      </c>
      <c r="C9" s="22"/>
      <c r="D9" s="20"/>
      <c r="E9" s="20" t="s">
        <v>49</v>
      </c>
      <c r="F9" s="24">
        <f>SUM(F10)</f>
        <v>1481.6</v>
      </c>
    </row>
    <row r="10" spans="1:6" ht="15.75" thickBot="1">
      <c r="A10" s="16">
        <v>3</v>
      </c>
      <c r="B10" s="17" t="s">
        <v>106</v>
      </c>
      <c r="C10" s="17" t="s">
        <v>142</v>
      </c>
      <c r="D10" s="16"/>
      <c r="E10" s="16" t="s">
        <v>2</v>
      </c>
      <c r="F10" s="18">
        <f>SUM(F11)</f>
        <v>1481.6</v>
      </c>
    </row>
    <row r="11" spans="1:6" ht="15.75" thickBot="1">
      <c r="A11" s="34">
        <v>4</v>
      </c>
      <c r="B11" s="17" t="s">
        <v>106</v>
      </c>
      <c r="C11" s="17" t="s">
        <v>144</v>
      </c>
      <c r="D11" s="19"/>
      <c r="E11" s="19" t="s">
        <v>3</v>
      </c>
      <c r="F11" s="18">
        <f>SUM(F12)</f>
        <v>1481.6</v>
      </c>
    </row>
    <row r="12" spans="1:6" ht="32.25" customHeight="1" thickBot="1">
      <c r="A12" s="16">
        <v>5</v>
      </c>
      <c r="B12" s="17" t="s">
        <v>106</v>
      </c>
      <c r="C12" s="17" t="s">
        <v>144</v>
      </c>
      <c r="D12" s="16">
        <v>120</v>
      </c>
      <c r="E12" s="16" t="s">
        <v>51</v>
      </c>
      <c r="F12" s="18">
        <v>1481.6</v>
      </c>
    </row>
    <row r="13" spans="1:6" ht="77.25" customHeight="1" thickBot="1">
      <c r="A13" s="26">
        <v>6</v>
      </c>
      <c r="B13" s="21" t="s">
        <v>108</v>
      </c>
      <c r="C13" s="21"/>
      <c r="D13" s="20"/>
      <c r="E13" s="20" t="s">
        <v>52</v>
      </c>
      <c r="F13" s="24">
        <f>SUM(F14)</f>
        <v>658.4</v>
      </c>
    </row>
    <row r="14" spans="1:6" ht="15.75" thickBot="1">
      <c r="A14" s="16">
        <v>7</v>
      </c>
      <c r="B14" s="17" t="s">
        <v>108</v>
      </c>
      <c r="C14" s="17" t="s">
        <v>145</v>
      </c>
      <c r="D14" s="16"/>
      <c r="E14" s="16" t="s">
        <v>2</v>
      </c>
      <c r="F14" s="18">
        <f>SUM(F15,F18)</f>
        <v>658.4</v>
      </c>
    </row>
    <row r="15" spans="1:6" ht="45" customHeight="1" thickBot="1">
      <c r="A15" s="16">
        <v>8</v>
      </c>
      <c r="B15" s="17" t="s">
        <v>108</v>
      </c>
      <c r="C15" s="17" t="s">
        <v>147</v>
      </c>
      <c r="D15" s="19"/>
      <c r="E15" s="19" t="s">
        <v>146</v>
      </c>
      <c r="F15" s="18">
        <f>SUM(F16:F17)</f>
        <v>648.4</v>
      </c>
    </row>
    <row r="16" spans="1:6" ht="33" customHeight="1" thickBot="1">
      <c r="A16" s="16">
        <v>9</v>
      </c>
      <c r="B16" s="17" t="s">
        <v>108</v>
      </c>
      <c r="C16" s="17" t="s">
        <v>147</v>
      </c>
      <c r="D16" s="16">
        <v>120</v>
      </c>
      <c r="E16" s="16" t="s">
        <v>51</v>
      </c>
      <c r="F16" s="18">
        <v>636.4</v>
      </c>
    </row>
    <row r="17" spans="1:6" ht="45" customHeight="1" thickBot="1">
      <c r="A17" s="16">
        <v>10</v>
      </c>
      <c r="B17" s="17" t="s">
        <v>108</v>
      </c>
      <c r="C17" s="17" t="s">
        <v>147</v>
      </c>
      <c r="D17" s="16">
        <v>240</v>
      </c>
      <c r="E17" s="16" t="s">
        <v>53</v>
      </c>
      <c r="F17" s="18">
        <v>12</v>
      </c>
    </row>
    <row r="18" spans="1:6" ht="31.5" customHeight="1" thickBot="1">
      <c r="A18" s="16">
        <v>11</v>
      </c>
      <c r="B18" s="17" t="s">
        <v>108</v>
      </c>
      <c r="C18" s="17" t="s">
        <v>149</v>
      </c>
      <c r="D18" s="19"/>
      <c r="E18" s="19" t="s">
        <v>54</v>
      </c>
      <c r="F18" s="18">
        <f>SUM(F19)</f>
        <v>10</v>
      </c>
    </row>
    <row r="19" spans="1:6" ht="45" customHeight="1" thickBot="1">
      <c r="A19" s="16">
        <v>12</v>
      </c>
      <c r="B19" s="17" t="s">
        <v>108</v>
      </c>
      <c r="C19" s="17" t="s">
        <v>149</v>
      </c>
      <c r="D19" s="16">
        <v>240</v>
      </c>
      <c r="E19" s="16" t="s">
        <v>53</v>
      </c>
      <c r="F19" s="18">
        <v>10</v>
      </c>
    </row>
    <row r="20" spans="1:6" ht="90" customHeight="1" thickBot="1">
      <c r="A20" s="26">
        <v>13</v>
      </c>
      <c r="B20" s="21" t="s">
        <v>109</v>
      </c>
      <c r="C20" s="21"/>
      <c r="D20" s="20"/>
      <c r="E20" s="20" t="s">
        <v>514</v>
      </c>
      <c r="F20" s="24">
        <f>SUM(F21,F29)</f>
        <v>18910.099999999999</v>
      </c>
    </row>
    <row r="21" spans="1:6" ht="45" customHeight="1" thickBot="1">
      <c r="A21" s="16">
        <v>14</v>
      </c>
      <c r="B21" s="17" t="s">
        <v>109</v>
      </c>
      <c r="C21" s="17" t="s">
        <v>151</v>
      </c>
      <c r="D21" s="20"/>
      <c r="E21" s="16" t="s">
        <v>150</v>
      </c>
      <c r="F21" s="18">
        <f>SUM(F22)</f>
        <v>195.3</v>
      </c>
    </row>
    <row r="22" spans="1:6" ht="59.25" customHeight="1" thickBot="1">
      <c r="A22" s="16">
        <v>15</v>
      </c>
      <c r="B22" s="17" t="s">
        <v>109</v>
      </c>
      <c r="C22" s="17" t="s">
        <v>152</v>
      </c>
      <c r="D22" s="16"/>
      <c r="E22" s="16" t="s">
        <v>153</v>
      </c>
      <c r="F22" s="18">
        <f>SUM(F23,F25,F27)</f>
        <v>195.3</v>
      </c>
    </row>
    <row r="23" spans="1:6" ht="48" customHeight="1" thickBot="1">
      <c r="A23" s="16">
        <v>16</v>
      </c>
      <c r="B23" s="17" t="s">
        <v>109</v>
      </c>
      <c r="C23" s="17" t="s">
        <v>154</v>
      </c>
      <c r="D23" s="16"/>
      <c r="E23" s="19" t="s">
        <v>155</v>
      </c>
      <c r="F23" s="18">
        <f>SUM(F24)</f>
        <v>10</v>
      </c>
    </row>
    <row r="24" spans="1:6" ht="45" customHeight="1" thickBot="1">
      <c r="A24" s="16">
        <v>17</v>
      </c>
      <c r="B24" s="17" t="s">
        <v>109</v>
      </c>
      <c r="C24" s="17" t="s">
        <v>154</v>
      </c>
      <c r="D24" s="16">
        <v>240</v>
      </c>
      <c r="E24" s="16" t="s">
        <v>55</v>
      </c>
      <c r="F24" s="18">
        <v>10</v>
      </c>
    </row>
    <row r="25" spans="1:6" ht="75" customHeight="1" thickBot="1">
      <c r="A25" s="16">
        <v>18</v>
      </c>
      <c r="B25" s="17" t="s">
        <v>109</v>
      </c>
      <c r="C25" s="17" t="s">
        <v>156</v>
      </c>
      <c r="D25" s="16"/>
      <c r="E25" s="19" t="s">
        <v>160</v>
      </c>
      <c r="F25" s="18">
        <f>SUM(F26)</f>
        <v>145.30000000000001</v>
      </c>
    </row>
    <row r="26" spans="1:6" ht="45" customHeight="1" thickBot="1">
      <c r="A26" s="16">
        <v>19</v>
      </c>
      <c r="B26" s="17" t="s">
        <v>109</v>
      </c>
      <c r="C26" s="17" t="s">
        <v>156</v>
      </c>
      <c r="D26" s="16">
        <v>240</v>
      </c>
      <c r="E26" s="16" t="s">
        <v>53</v>
      </c>
      <c r="F26" s="18">
        <v>145.30000000000001</v>
      </c>
    </row>
    <row r="27" spans="1:6" ht="33.75" customHeight="1" thickBot="1">
      <c r="A27" s="16">
        <v>20</v>
      </c>
      <c r="B27" s="17" t="s">
        <v>109</v>
      </c>
      <c r="C27" s="17" t="s">
        <v>157</v>
      </c>
      <c r="D27" s="16"/>
      <c r="E27" s="19" t="s">
        <v>161</v>
      </c>
      <c r="F27" s="18">
        <f>SUM(F28)</f>
        <v>40</v>
      </c>
    </row>
    <row r="28" spans="1:6" ht="45" customHeight="1" thickBot="1">
      <c r="A28" s="16">
        <v>21</v>
      </c>
      <c r="B28" s="17" t="s">
        <v>109</v>
      </c>
      <c r="C28" s="17" t="s">
        <v>157</v>
      </c>
      <c r="D28" s="16">
        <v>240</v>
      </c>
      <c r="E28" s="16" t="s">
        <v>53</v>
      </c>
      <c r="F28" s="18">
        <v>40</v>
      </c>
    </row>
    <row r="29" spans="1:6" ht="15.75" thickBot="1">
      <c r="A29" s="16">
        <v>22</v>
      </c>
      <c r="B29" s="17" t="s">
        <v>109</v>
      </c>
      <c r="C29" s="17" t="s">
        <v>145</v>
      </c>
      <c r="D29" s="16"/>
      <c r="E29" s="16" t="s">
        <v>2</v>
      </c>
      <c r="F29" s="18">
        <f>SUM(F30,F33,F36,F38)</f>
        <v>18714.8</v>
      </c>
    </row>
    <row r="30" spans="1:6" ht="44.25" customHeight="1" thickBot="1">
      <c r="A30" s="16">
        <v>23</v>
      </c>
      <c r="B30" s="17" t="s">
        <v>109</v>
      </c>
      <c r="C30" s="17" t="s">
        <v>147</v>
      </c>
      <c r="D30" s="19"/>
      <c r="E30" s="19" t="s">
        <v>146</v>
      </c>
      <c r="F30" s="18">
        <f>SUM(F31:F32)</f>
        <v>9554</v>
      </c>
    </row>
    <row r="31" spans="1:6" ht="30.75" customHeight="1" thickBot="1">
      <c r="A31" s="16">
        <v>24</v>
      </c>
      <c r="B31" s="17" t="s">
        <v>109</v>
      </c>
      <c r="C31" s="17" t="s">
        <v>147</v>
      </c>
      <c r="D31" s="16">
        <v>120</v>
      </c>
      <c r="E31" s="16" t="s">
        <v>51</v>
      </c>
      <c r="F31" s="23">
        <v>9098.7999999999993</v>
      </c>
    </row>
    <row r="32" spans="1:6" ht="45" customHeight="1" thickBot="1">
      <c r="A32" s="16">
        <v>25</v>
      </c>
      <c r="B32" s="17" t="s">
        <v>109</v>
      </c>
      <c r="C32" s="17" t="s">
        <v>147</v>
      </c>
      <c r="D32" s="16">
        <v>240</v>
      </c>
      <c r="E32" s="16" t="s">
        <v>55</v>
      </c>
      <c r="F32" s="23">
        <v>455.2</v>
      </c>
    </row>
    <row r="33" spans="1:6" ht="30" customHeight="1" thickBot="1">
      <c r="A33" s="16">
        <v>26</v>
      </c>
      <c r="B33" s="17" t="s">
        <v>109</v>
      </c>
      <c r="C33" s="17" t="s">
        <v>385</v>
      </c>
      <c r="D33" s="19"/>
      <c r="E33" s="19" t="s">
        <v>56</v>
      </c>
      <c r="F33" s="18">
        <f>SUM(F34:F35)</f>
        <v>7726.7</v>
      </c>
    </row>
    <row r="34" spans="1:6" ht="30.75" customHeight="1" thickBot="1">
      <c r="A34" s="16">
        <v>27</v>
      </c>
      <c r="B34" s="17" t="s">
        <v>109</v>
      </c>
      <c r="C34" s="17" t="s">
        <v>385</v>
      </c>
      <c r="D34" s="16">
        <v>120</v>
      </c>
      <c r="E34" s="16" t="s">
        <v>51</v>
      </c>
      <c r="F34" s="23">
        <v>7714.7</v>
      </c>
    </row>
    <row r="35" spans="1:6" ht="45" customHeight="1" thickBot="1">
      <c r="A35" s="16">
        <v>28</v>
      </c>
      <c r="B35" s="17" t="s">
        <v>109</v>
      </c>
      <c r="C35" s="17" t="s">
        <v>385</v>
      </c>
      <c r="D35" s="16">
        <v>240</v>
      </c>
      <c r="E35" s="16" t="s">
        <v>53</v>
      </c>
      <c r="F35" s="23">
        <v>12</v>
      </c>
    </row>
    <row r="36" spans="1:6" ht="18" customHeight="1" thickBot="1">
      <c r="A36" s="16">
        <v>29</v>
      </c>
      <c r="B36" s="17" t="s">
        <v>109</v>
      </c>
      <c r="C36" s="17" t="s">
        <v>148</v>
      </c>
      <c r="D36" s="35"/>
      <c r="E36" s="25" t="s">
        <v>137</v>
      </c>
      <c r="F36" s="18">
        <f>SUM(F37)</f>
        <v>984.1</v>
      </c>
    </row>
    <row r="37" spans="1:6" ht="32.25" customHeight="1" thickBot="1">
      <c r="A37" s="16">
        <v>30</v>
      </c>
      <c r="B37" s="17" t="s">
        <v>109</v>
      </c>
      <c r="C37" s="17" t="s">
        <v>148</v>
      </c>
      <c r="D37" s="16">
        <v>120</v>
      </c>
      <c r="E37" s="16" t="s">
        <v>51</v>
      </c>
      <c r="F37" s="23">
        <v>984.1</v>
      </c>
    </row>
    <row r="38" spans="1:6" s="7" customFormat="1" ht="30" customHeight="1" thickBot="1">
      <c r="A38" s="16">
        <v>31</v>
      </c>
      <c r="B38" s="17" t="s">
        <v>109</v>
      </c>
      <c r="C38" s="17" t="s">
        <v>149</v>
      </c>
      <c r="D38" s="19"/>
      <c r="E38" s="19" t="s">
        <v>54</v>
      </c>
      <c r="F38" s="18">
        <f>SUM(F39)</f>
        <v>450</v>
      </c>
    </row>
    <row r="39" spans="1:6" ht="45" customHeight="1" thickBot="1">
      <c r="A39" s="16">
        <v>32</v>
      </c>
      <c r="B39" s="17" t="s">
        <v>109</v>
      </c>
      <c r="C39" s="17" t="s">
        <v>149</v>
      </c>
      <c r="D39" s="16">
        <v>240</v>
      </c>
      <c r="E39" s="16" t="s">
        <v>53</v>
      </c>
      <c r="F39" s="18">
        <v>450</v>
      </c>
    </row>
    <row r="40" spans="1:6" ht="62.25" customHeight="1" thickBot="1">
      <c r="A40" s="26">
        <v>33</v>
      </c>
      <c r="B40" s="21" t="s">
        <v>110</v>
      </c>
      <c r="C40" s="21"/>
      <c r="D40" s="20"/>
      <c r="E40" s="20" t="s">
        <v>57</v>
      </c>
      <c r="F40" s="24">
        <f>SUM(F41,F46)</f>
        <v>10849.6</v>
      </c>
    </row>
    <row r="41" spans="1:6" ht="48.75" customHeight="1" thickBot="1">
      <c r="A41" s="26">
        <v>34</v>
      </c>
      <c r="B41" s="17" t="s">
        <v>110</v>
      </c>
      <c r="C41" s="17" t="s">
        <v>165</v>
      </c>
      <c r="D41" s="19"/>
      <c r="E41" s="16" t="s">
        <v>398</v>
      </c>
      <c r="F41" s="18">
        <f>SUM(F42,F44)</f>
        <v>9259.6</v>
      </c>
    </row>
    <row r="42" spans="1:6" ht="48" customHeight="1" thickBot="1">
      <c r="A42" s="26">
        <v>35</v>
      </c>
      <c r="B42" s="17" t="s">
        <v>110</v>
      </c>
      <c r="C42" s="17" t="s">
        <v>372</v>
      </c>
      <c r="D42" s="19"/>
      <c r="E42" s="19" t="s">
        <v>373</v>
      </c>
      <c r="F42" s="18">
        <f>SUM(F43)</f>
        <v>1302</v>
      </c>
    </row>
    <row r="43" spans="1:6" ht="48.75" customHeight="1" thickBot="1">
      <c r="A43" s="26">
        <v>36</v>
      </c>
      <c r="B43" s="17" t="s">
        <v>110</v>
      </c>
      <c r="C43" s="17" t="s">
        <v>372</v>
      </c>
      <c r="D43" s="16">
        <v>240</v>
      </c>
      <c r="E43" s="16" t="s">
        <v>53</v>
      </c>
      <c r="F43" s="18">
        <v>1302</v>
      </c>
    </row>
    <row r="44" spans="1:6" ht="48.75" customHeight="1" thickBot="1">
      <c r="A44" s="26">
        <v>37</v>
      </c>
      <c r="B44" s="17" t="s">
        <v>110</v>
      </c>
      <c r="C44" s="17" t="s">
        <v>166</v>
      </c>
      <c r="D44" s="19"/>
      <c r="E44" s="19" t="s">
        <v>167</v>
      </c>
      <c r="F44" s="18">
        <f>SUM(F45)</f>
        <v>7957.6</v>
      </c>
    </row>
    <row r="45" spans="1:6" ht="31.5" customHeight="1" thickBot="1">
      <c r="A45" s="26">
        <v>38</v>
      </c>
      <c r="B45" s="17" t="s">
        <v>110</v>
      </c>
      <c r="C45" s="17" t="s">
        <v>166</v>
      </c>
      <c r="D45" s="16">
        <v>120</v>
      </c>
      <c r="E45" s="16" t="s">
        <v>51</v>
      </c>
      <c r="F45" s="18">
        <v>7957.6</v>
      </c>
    </row>
    <row r="46" spans="1:6" ht="15.75" thickBot="1">
      <c r="A46" s="16">
        <v>39</v>
      </c>
      <c r="B46" s="17" t="s">
        <v>110</v>
      </c>
      <c r="C46" s="17" t="s">
        <v>145</v>
      </c>
      <c r="D46" s="16"/>
      <c r="E46" s="16" t="s">
        <v>2</v>
      </c>
      <c r="F46" s="18">
        <f>SUM(F47,F50)</f>
        <v>1590</v>
      </c>
    </row>
    <row r="47" spans="1:6" ht="46.5" customHeight="1" thickBot="1">
      <c r="A47" s="16">
        <v>40</v>
      </c>
      <c r="B47" s="17" t="s">
        <v>110</v>
      </c>
      <c r="C47" s="17" t="s">
        <v>147</v>
      </c>
      <c r="D47" s="19"/>
      <c r="E47" s="19" t="s">
        <v>167</v>
      </c>
      <c r="F47" s="18">
        <f>SUM(F48,F49)</f>
        <v>650</v>
      </c>
    </row>
    <row r="48" spans="1:6" ht="32.25" customHeight="1" thickBot="1">
      <c r="A48" s="16">
        <v>41</v>
      </c>
      <c r="B48" s="17" t="s">
        <v>110</v>
      </c>
      <c r="C48" s="17" t="s">
        <v>147</v>
      </c>
      <c r="D48" s="16">
        <v>120</v>
      </c>
      <c r="E48" s="16" t="s">
        <v>51</v>
      </c>
      <c r="F48" s="18">
        <v>643.70000000000005</v>
      </c>
    </row>
    <row r="49" spans="1:6" ht="48.75" customHeight="1" thickBot="1">
      <c r="A49" s="16">
        <v>42</v>
      </c>
      <c r="B49" s="17" t="s">
        <v>110</v>
      </c>
      <c r="C49" s="17" t="s">
        <v>147</v>
      </c>
      <c r="D49" s="16">
        <v>240</v>
      </c>
      <c r="E49" s="16" t="s">
        <v>53</v>
      </c>
      <c r="F49" s="18">
        <v>6.3</v>
      </c>
    </row>
    <row r="50" spans="1:6" ht="45" customHeight="1" thickBot="1">
      <c r="A50" s="16">
        <v>43</v>
      </c>
      <c r="B50" s="17" t="s">
        <v>110</v>
      </c>
      <c r="C50" s="17" t="s">
        <v>168</v>
      </c>
      <c r="D50" s="19"/>
      <c r="E50" s="19" t="s">
        <v>58</v>
      </c>
      <c r="F50" s="18">
        <f>SUM(F51)</f>
        <v>940</v>
      </c>
    </row>
    <row r="51" spans="1:6" ht="30.75" customHeight="1" thickBot="1">
      <c r="A51" s="16">
        <v>44</v>
      </c>
      <c r="B51" s="17" t="s">
        <v>110</v>
      </c>
      <c r="C51" s="17" t="s">
        <v>168</v>
      </c>
      <c r="D51" s="16">
        <v>120</v>
      </c>
      <c r="E51" s="16" t="s">
        <v>51</v>
      </c>
      <c r="F51" s="18">
        <v>940</v>
      </c>
    </row>
    <row r="52" spans="1:6" ht="30.75" customHeight="1" thickBot="1">
      <c r="A52" s="16">
        <v>45</v>
      </c>
      <c r="B52" s="21" t="s">
        <v>386</v>
      </c>
      <c r="C52" s="17"/>
      <c r="D52" s="16"/>
      <c r="E52" s="20" t="s">
        <v>387</v>
      </c>
      <c r="F52" s="18">
        <f>SUM(F53)</f>
        <v>1372</v>
      </c>
    </row>
    <row r="53" spans="1:6" ht="17.25" customHeight="1" thickBot="1">
      <c r="A53" s="16">
        <v>46</v>
      </c>
      <c r="B53" s="17" t="s">
        <v>386</v>
      </c>
      <c r="C53" s="17" t="s">
        <v>145</v>
      </c>
      <c r="D53" s="16"/>
      <c r="E53" s="16" t="s">
        <v>2</v>
      </c>
      <c r="F53" s="18">
        <f>SUM(F54)</f>
        <v>1372</v>
      </c>
    </row>
    <row r="54" spans="1:6" ht="30.75" customHeight="1" thickBot="1">
      <c r="A54" s="16">
        <v>47</v>
      </c>
      <c r="B54" s="17" t="s">
        <v>386</v>
      </c>
      <c r="C54" s="17" t="s">
        <v>388</v>
      </c>
      <c r="D54" s="16"/>
      <c r="E54" s="19" t="s">
        <v>389</v>
      </c>
      <c r="F54" s="18">
        <f>SUM(F55:F55)</f>
        <v>1372</v>
      </c>
    </row>
    <row r="55" spans="1:6" ht="50.25" customHeight="1" thickBot="1">
      <c r="A55" s="16">
        <v>48</v>
      </c>
      <c r="B55" s="17" t="s">
        <v>386</v>
      </c>
      <c r="C55" s="17" t="s">
        <v>388</v>
      </c>
      <c r="D55" s="16">
        <v>240</v>
      </c>
      <c r="E55" s="16" t="s">
        <v>53</v>
      </c>
      <c r="F55" s="18">
        <v>1372</v>
      </c>
    </row>
    <row r="56" spans="1:6" ht="15.75" thickBot="1">
      <c r="A56" s="16">
        <v>49</v>
      </c>
      <c r="B56" s="21" t="s">
        <v>111</v>
      </c>
      <c r="C56" s="21"/>
      <c r="D56" s="20"/>
      <c r="E56" s="20" t="s">
        <v>4</v>
      </c>
      <c r="F56" s="24">
        <f>SUM(F57)</f>
        <v>219.9</v>
      </c>
    </row>
    <row r="57" spans="1:6" ht="15.75" thickBot="1">
      <c r="A57" s="16">
        <v>50</v>
      </c>
      <c r="B57" s="17" t="s">
        <v>111</v>
      </c>
      <c r="C57" s="17" t="s">
        <v>145</v>
      </c>
      <c r="D57" s="16"/>
      <c r="E57" s="16" t="s">
        <v>2</v>
      </c>
      <c r="F57" s="18">
        <f>SUM(F58)</f>
        <v>219.9</v>
      </c>
    </row>
    <row r="58" spans="1:6" ht="30.75" thickBot="1">
      <c r="A58" s="16">
        <v>51</v>
      </c>
      <c r="B58" s="17" t="s">
        <v>111</v>
      </c>
      <c r="C58" s="17" t="s">
        <v>169</v>
      </c>
      <c r="D58" s="16"/>
      <c r="E58" s="19" t="s">
        <v>5</v>
      </c>
      <c r="F58" s="18">
        <f>SUM(F59)</f>
        <v>219.9</v>
      </c>
    </row>
    <row r="59" spans="1:6" ht="15.75" thickBot="1">
      <c r="A59" s="16">
        <v>52</v>
      </c>
      <c r="B59" s="17" t="s">
        <v>111</v>
      </c>
      <c r="C59" s="17" t="s">
        <v>169</v>
      </c>
      <c r="D59" s="16">
        <v>870</v>
      </c>
      <c r="E59" s="16" t="s">
        <v>6</v>
      </c>
      <c r="F59" s="18">
        <v>219.9</v>
      </c>
    </row>
    <row r="60" spans="1:6" ht="15.75" thickBot="1">
      <c r="A60" s="26">
        <v>53</v>
      </c>
      <c r="B60" s="21" t="s">
        <v>112</v>
      </c>
      <c r="C60" s="21"/>
      <c r="D60" s="20"/>
      <c r="E60" s="20" t="s">
        <v>7</v>
      </c>
      <c r="F60" s="24">
        <f>SUM(F61,F77)</f>
        <v>23747.600000000002</v>
      </c>
    </row>
    <row r="61" spans="1:6" s="7" customFormat="1" ht="45" customHeight="1" thickBot="1">
      <c r="A61" s="16">
        <v>54</v>
      </c>
      <c r="B61" s="17" t="s">
        <v>112</v>
      </c>
      <c r="C61" s="17" t="s">
        <v>151</v>
      </c>
      <c r="D61" s="19"/>
      <c r="E61" s="16" t="s">
        <v>150</v>
      </c>
      <c r="F61" s="18">
        <f>SUM(F62,F68)</f>
        <v>518.4</v>
      </c>
    </row>
    <row r="62" spans="1:6" s="7" customFormat="1" ht="45" customHeight="1" thickBot="1">
      <c r="A62" s="16">
        <v>55</v>
      </c>
      <c r="B62" s="17" t="s">
        <v>112</v>
      </c>
      <c r="C62" s="17" t="s">
        <v>152</v>
      </c>
      <c r="D62" s="19"/>
      <c r="E62" s="16" t="s">
        <v>153</v>
      </c>
      <c r="F62" s="18">
        <f>SUM(F63,F65)</f>
        <v>98.4</v>
      </c>
    </row>
    <row r="63" spans="1:6" s="7" customFormat="1" ht="107.25" customHeight="1" thickBot="1">
      <c r="A63" s="16">
        <v>56</v>
      </c>
      <c r="B63" s="17" t="s">
        <v>112</v>
      </c>
      <c r="C63" s="17" t="s">
        <v>158</v>
      </c>
      <c r="D63" s="19"/>
      <c r="E63" s="19" t="s">
        <v>64</v>
      </c>
      <c r="F63" s="18">
        <f>SUM(F64)</f>
        <v>0.1</v>
      </c>
    </row>
    <row r="64" spans="1:6" s="7" customFormat="1" ht="45" customHeight="1" thickBot="1">
      <c r="A64" s="16">
        <v>57</v>
      </c>
      <c r="B64" s="17" t="s">
        <v>112</v>
      </c>
      <c r="C64" s="17" t="s">
        <v>158</v>
      </c>
      <c r="D64" s="16">
        <v>240</v>
      </c>
      <c r="E64" s="16" t="s">
        <v>53</v>
      </c>
      <c r="F64" s="18">
        <v>0.1</v>
      </c>
    </row>
    <row r="65" spans="1:6" s="7" customFormat="1" ht="45" customHeight="1" thickBot="1">
      <c r="A65" s="16">
        <v>58</v>
      </c>
      <c r="B65" s="17" t="s">
        <v>112</v>
      </c>
      <c r="C65" s="17" t="s">
        <v>159</v>
      </c>
      <c r="D65" s="19"/>
      <c r="E65" s="19" t="s">
        <v>65</v>
      </c>
      <c r="F65" s="18">
        <f>SUM(F66:F67)</f>
        <v>98.300000000000011</v>
      </c>
    </row>
    <row r="66" spans="1:6" s="7" customFormat="1" ht="34.5" customHeight="1" thickBot="1">
      <c r="A66" s="16">
        <v>59</v>
      </c>
      <c r="B66" s="17" t="s">
        <v>112</v>
      </c>
      <c r="C66" s="17" t="s">
        <v>159</v>
      </c>
      <c r="D66" s="16">
        <v>120</v>
      </c>
      <c r="E66" s="16" t="s">
        <v>51</v>
      </c>
      <c r="F66" s="18">
        <v>77.400000000000006</v>
      </c>
    </row>
    <row r="67" spans="1:6" s="7" customFormat="1" ht="45" customHeight="1" thickBot="1">
      <c r="A67" s="16">
        <v>60</v>
      </c>
      <c r="B67" s="17" t="s">
        <v>112</v>
      </c>
      <c r="C67" s="17" t="s">
        <v>159</v>
      </c>
      <c r="D67" s="16">
        <v>240</v>
      </c>
      <c r="E67" s="16" t="s">
        <v>53</v>
      </c>
      <c r="F67" s="18">
        <v>20.9</v>
      </c>
    </row>
    <row r="68" spans="1:6" s="8" customFormat="1" ht="45" customHeight="1" thickBot="1">
      <c r="A68" s="16">
        <v>61</v>
      </c>
      <c r="B68" s="17" t="s">
        <v>112</v>
      </c>
      <c r="C68" s="17" t="s">
        <v>370</v>
      </c>
      <c r="D68" s="16"/>
      <c r="E68" s="16" t="s">
        <v>170</v>
      </c>
      <c r="F68" s="18">
        <f>SUM(F69,F71,F73,F75)</f>
        <v>420</v>
      </c>
    </row>
    <row r="69" spans="1:6" s="7" customFormat="1" ht="19.5" customHeight="1" thickBot="1">
      <c r="A69" s="16">
        <v>62</v>
      </c>
      <c r="B69" s="17" t="s">
        <v>112</v>
      </c>
      <c r="C69" s="17" t="s">
        <v>171</v>
      </c>
      <c r="D69" s="19"/>
      <c r="E69" s="19" t="s">
        <v>172</v>
      </c>
      <c r="F69" s="18">
        <f>SUM(F70)</f>
        <v>200</v>
      </c>
    </row>
    <row r="70" spans="1:6" ht="45" customHeight="1" thickBot="1">
      <c r="A70" s="16">
        <v>63</v>
      </c>
      <c r="B70" s="17" t="s">
        <v>112</v>
      </c>
      <c r="C70" s="17" t="s">
        <v>171</v>
      </c>
      <c r="D70" s="16">
        <v>240</v>
      </c>
      <c r="E70" s="16" t="s">
        <v>53</v>
      </c>
      <c r="F70" s="18">
        <v>200</v>
      </c>
    </row>
    <row r="71" spans="1:6" ht="45.75" customHeight="1" thickBot="1">
      <c r="A71" s="16">
        <v>64</v>
      </c>
      <c r="B71" s="17" t="s">
        <v>112</v>
      </c>
      <c r="C71" s="17" t="s">
        <v>173</v>
      </c>
      <c r="D71" s="19"/>
      <c r="E71" s="19" t="s">
        <v>174</v>
      </c>
      <c r="F71" s="18">
        <f>SUM(F72)</f>
        <v>185</v>
      </c>
    </row>
    <row r="72" spans="1:6" ht="45" customHeight="1" thickBot="1">
      <c r="A72" s="16">
        <v>65</v>
      </c>
      <c r="B72" s="17" t="s">
        <v>112</v>
      </c>
      <c r="C72" s="17" t="s">
        <v>173</v>
      </c>
      <c r="D72" s="16">
        <v>240</v>
      </c>
      <c r="E72" s="16" t="s">
        <v>53</v>
      </c>
      <c r="F72" s="18">
        <v>185</v>
      </c>
    </row>
    <row r="73" spans="1:6" ht="32.25" customHeight="1" thickBot="1">
      <c r="A73" s="16">
        <v>66</v>
      </c>
      <c r="B73" s="17" t="s">
        <v>112</v>
      </c>
      <c r="C73" s="17" t="s">
        <v>175</v>
      </c>
      <c r="D73" s="16"/>
      <c r="E73" s="19" t="s">
        <v>176</v>
      </c>
      <c r="F73" s="18">
        <f>SUM(F74)</f>
        <v>25</v>
      </c>
    </row>
    <row r="74" spans="1:6" ht="45" customHeight="1" thickBot="1">
      <c r="A74" s="16">
        <v>67</v>
      </c>
      <c r="B74" s="17" t="s">
        <v>112</v>
      </c>
      <c r="C74" s="17" t="s">
        <v>175</v>
      </c>
      <c r="D74" s="16">
        <v>240</v>
      </c>
      <c r="E74" s="16" t="s">
        <v>53</v>
      </c>
      <c r="F74" s="18">
        <v>25</v>
      </c>
    </row>
    <row r="75" spans="1:6" ht="31.5" customHeight="1" thickBot="1">
      <c r="A75" s="16">
        <v>68</v>
      </c>
      <c r="B75" s="17" t="s">
        <v>112</v>
      </c>
      <c r="C75" s="17" t="s">
        <v>353</v>
      </c>
      <c r="D75" s="16"/>
      <c r="E75" s="19" t="s">
        <v>354</v>
      </c>
      <c r="F75" s="18">
        <f>SUM(F76)</f>
        <v>10</v>
      </c>
    </row>
    <row r="76" spans="1:6" ht="45.75" thickBot="1">
      <c r="A76" s="16">
        <v>69</v>
      </c>
      <c r="B76" s="17" t="s">
        <v>112</v>
      </c>
      <c r="C76" s="17" t="s">
        <v>353</v>
      </c>
      <c r="D76" s="16">
        <v>240</v>
      </c>
      <c r="E76" s="16" t="s">
        <v>53</v>
      </c>
      <c r="F76" s="18">
        <v>10</v>
      </c>
    </row>
    <row r="77" spans="1:6" ht="15.75" thickBot="1">
      <c r="A77" s="16">
        <v>70</v>
      </c>
      <c r="B77" s="17" t="s">
        <v>112</v>
      </c>
      <c r="C77" s="17" t="s">
        <v>145</v>
      </c>
      <c r="D77" s="19"/>
      <c r="E77" s="16" t="s">
        <v>2</v>
      </c>
      <c r="F77" s="18">
        <f>SUM(F78,F82,F84,F88,F90)</f>
        <v>23229.200000000001</v>
      </c>
    </row>
    <row r="78" spans="1:6" ht="30.75" thickBot="1">
      <c r="A78" s="16">
        <v>71</v>
      </c>
      <c r="B78" s="17" t="s">
        <v>112</v>
      </c>
      <c r="C78" s="17" t="s">
        <v>351</v>
      </c>
      <c r="D78" s="19"/>
      <c r="E78" s="19" t="s">
        <v>371</v>
      </c>
      <c r="F78" s="18">
        <f>SUM(F79,F80,F81)</f>
        <v>1710.6000000000001</v>
      </c>
    </row>
    <row r="79" spans="1:6" ht="45.75" thickBot="1">
      <c r="A79" s="16">
        <v>72</v>
      </c>
      <c r="B79" s="17" t="s">
        <v>112</v>
      </c>
      <c r="C79" s="17" t="s">
        <v>351</v>
      </c>
      <c r="D79" s="16">
        <v>240</v>
      </c>
      <c r="E79" s="16" t="s">
        <v>53</v>
      </c>
      <c r="F79" s="18">
        <v>675.3</v>
      </c>
    </row>
    <row r="80" spans="1:6" ht="15.75" thickBot="1">
      <c r="A80" s="16">
        <v>73</v>
      </c>
      <c r="B80" s="17" t="s">
        <v>112</v>
      </c>
      <c r="C80" s="17" t="s">
        <v>351</v>
      </c>
      <c r="D80" s="16">
        <v>830</v>
      </c>
      <c r="E80" s="16" t="s">
        <v>404</v>
      </c>
      <c r="F80" s="18">
        <v>453.1</v>
      </c>
    </row>
    <row r="81" spans="1:6" ht="15.75" thickBot="1">
      <c r="A81" s="16">
        <v>74</v>
      </c>
      <c r="B81" s="17" t="s">
        <v>112</v>
      </c>
      <c r="C81" s="17" t="s">
        <v>351</v>
      </c>
      <c r="D81" s="16">
        <v>850</v>
      </c>
      <c r="E81" s="16" t="s">
        <v>8</v>
      </c>
      <c r="F81" s="18">
        <v>582.20000000000005</v>
      </c>
    </row>
    <row r="82" spans="1:6" ht="44.25" customHeight="1" thickBot="1">
      <c r="A82" s="16">
        <v>75</v>
      </c>
      <c r="B82" s="17" t="s">
        <v>112</v>
      </c>
      <c r="C82" s="17" t="s">
        <v>147</v>
      </c>
      <c r="D82" s="16"/>
      <c r="E82" s="19" t="s">
        <v>167</v>
      </c>
      <c r="F82" s="18">
        <f>SUM(F83)</f>
        <v>2897.4</v>
      </c>
    </row>
    <row r="83" spans="1:6" ht="45" customHeight="1" thickBot="1">
      <c r="A83" s="16">
        <v>76</v>
      </c>
      <c r="B83" s="17" t="s">
        <v>112</v>
      </c>
      <c r="C83" s="17" t="s">
        <v>147</v>
      </c>
      <c r="D83" s="16">
        <v>120</v>
      </c>
      <c r="E83" s="16" t="s">
        <v>59</v>
      </c>
      <c r="F83" s="23">
        <v>2897.4</v>
      </c>
    </row>
    <row r="84" spans="1:6" ht="30" customHeight="1" thickBot="1">
      <c r="A84" s="16">
        <v>77</v>
      </c>
      <c r="B84" s="17" t="s">
        <v>112</v>
      </c>
      <c r="C84" s="17" t="s">
        <v>352</v>
      </c>
      <c r="D84" s="19"/>
      <c r="E84" s="19" t="s">
        <v>60</v>
      </c>
      <c r="F84" s="18">
        <f>SUM(F85,F86,F87)</f>
        <v>18568.2</v>
      </c>
    </row>
    <row r="85" spans="1:6" ht="30" customHeight="1" thickBot="1">
      <c r="A85" s="16">
        <v>78</v>
      </c>
      <c r="B85" s="17" t="s">
        <v>112</v>
      </c>
      <c r="C85" s="17" t="s">
        <v>352</v>
      </c>
      <c r="D85" s="16">
        <v>110</v>
      </c>
      <c r="E85" s="16" t="s">
        <v>61</v>
      </c>
      <c r="F85" s="18">
        <v>10251.799999999999</v>
      </c>
    </row>
    <row r="86" spans="1:6" ht="45" customHeight="1" thickBot="1">
      <c r="A86" s="16">
        <v>79</v>
      </c>
      <c r="B86" s="17" t="s">
        <v>112</v>
      </c>
      <c r="C86" s="17" t="s">
        <v>352</v>
      </c>
      <c r="D86" s="16">
        <v>240</v>
      </c>
      <c r="E86" s="16" t="s">
        <v>55</v>
      </c>
      <c r="F86" s="18">
        <v>8195.1</v>
      </c>
    </row>
    <row r="87" spans="1:6" ht="17.25" customHeight="1" thickBot="1">
      <c r="A87" s="16">
        <v>80</v>
      </c>
      <c r="B87" s="17" t="s">
        <v>112</v>
      </c>
      <c r="C87" s="17" t="s">
        <v>352</v>
      </c>
      <c r="D87" s="16">
        <v>850</v>
      </c>
      <c r="E87" s="16" t="s">
        <v>8</v>
      </c>
      <c r="F87" s="18">
        <v>121.3</v>
      </c>
    </row>
    <row r="88" spans="1:6" ht="45" customHeight="1" thickBot="1">
      <c r="A88" s="16">
        <v>81</v>
      </c>
      <c r="B88" s="17" t="s">
        <v>112</v>
      </c>
      <c r="C88" s="17" t="s">
        <v>177</v>
      </c>
      <c r="D88" s="16"/>
      <c r="E88" s="19" t="s">
        <v>62</v>
      </c>
      <c r="F88" s="18">
        <f>SUM(F89)</f>
        <v>3</v>
      </c>
    </row>
    <row r="89" spans="1:6" ht="15.75" thickBot="1">
      <c r="A89" s="16">
        <v>82</v>
      </c>
      <c r="B89" s="17" t="s">
        <v>112</v>
      </c>
      <c r="C89" s="17" t="s">
        <v>177</v>
      </c>
      <c r="D89" s="16">
        <v>850</v>
      </c>
      <c r="E89" s="16" t="s">
        <v>8</v>
      </c>
      <c r="F89" s="18">
        <v>3</v>
      </c>
    </row>
    <row r="90" spans="1:6" ht="45" customHeight="1" thickBot="1">
      <c r="A90" s="33">
        <v>83</v>
      </c>
      <c r="B90" s="17" t="s">
        <v>112</v>
      </c>
      <c r="C90" s="17" t="s">
        <v>178</v>
      </c>
      <c r="D90" s="16"/>
      <c r="E90" s="19" t="s">
        <v>63</v>
      </c>
      <c r="F90" s="18">
        <f>SUM(F91)</f>
        <v>50</v>
      </c>
    </row>
    <row r="91" spans="1:6" ht="15.75" thickBot="1">
      <c r="A91" s="16">
        <v>84</v>
      </c>
      <c r="B91" s="17" t="s">
        <v>112</v>
      </c>
      <c r="C91" s="17" t="s">
        <v>178</v>
      </c>
      <c r="D91" s="16">
        <v>850</v>
      </c>
      <c r="E91" s="16" t="s">
        <v>8</v>
      </c>
      <c r="F91" s="18">
        <v>50</v>
      </c>
    </row>
    <row r="92" spans="1:6" ht="15.75" thickBot="1">
      <c r="A92" s="26">
        <v>85</v>
      </c>
      <c r="B92" s="21" t="s">
        <v>113</v>
      </c>
      <c r="C92" s="21"/>
      <c r="D92" s="26"/>
      <c r="E92" s="26" t="s">
        <v>9</v>
      </c>
      <c r="F92" s="24">
        <f>SUM(F93)</f>
        <v>1172.4000000000001</v>
      </c>
    </row>
    <row r="93" spans="1:6" ht="30.75" thickBot="1">
      <c r="A93" s="26">
        <v>86</v>
      </c>
      <c r="B93" s="17" t="s">
        <v>114</v>
      </c>
      <c r="C93" s="21"/>
      <c r="D93" s="20"/>
      <c r="E93" s="20" t="s">
        <v>10</v>
      </c>
      <c r="F93" s="24">
        <f>SUM(F94,)</f>
        <v>1172.4000000000001</v>
      </c>
    </row>
    <row r="94" spans="1:6" ht="46.5" customHeight="1" thickBot="1">
      <c r="A94" s="16">
        <v>87</v>
      </c>
      <c r="B94" s="17" t="s">
        <v>114</v>
      </c>
      <c r="C94" s="17" t="s">
        <v>151</v>
      </c>
      <c r="D94" s="16"/>
      <c r="E94" s="16" t="s">
        <v>150</v>
      </c>
      <c r="F94" s="18">
        <f>SUM(F95,F96)</f>
        <v>1172.4000000000001</v>
      </c>
    </row>
    <row r="95" spans="1:6" ht="48" customHeight="1" thickBot="1">
      <c r="A95" s="16">
        <v>88</v>
      </c>
      <c r="B95" s="17" t="s">
        <v>114</v>
      </c>
      <c r="C95" s="17" t="s">
        <v>179</v>
      </c>
      <c r="D95" s="16"/>
      <c r="E95" s="16" t="s">
        <v>181</v>
      </c>
      <c r="F95" s="18">
        <f>SUM(F99)</f>
        <v>1062.9000000000001</v>
      </c>
    </row>
    <row r="96" spans="1:6" ht="35.25" customHeight="1" thickBot="1">
      <c r="A96" s="16">
        <v>89</v>
      </c>
      <c r="B96" s="17" t="s">
        <v>114</v>
      </c>
      <c r="C96" s="17" t="s">
        <v>405</v>
      </c>
      <c r="D96" s="16"/>
      <c r="E96" s="41" t="s">
        <v>406</v>
      </c>
      <c r="F96" s="18">
        <f>SUM(F97,F98)</f>
        <v>109.5</v>
      </c>
    </row>
    <row r="97" spans="1:6" ht="45.75" thickBot="1">
      <c r="A97" s="16">
        <v>90</v>
      </c>
      <c r="B97" s="17" t="s">
        <v>114</v>
      </c>
      <c r="C97" s="17" t="s">
        <v>405</v>
      </c>
      <c r="D97" s="16">
        <v>120</v>
      </c>
      <c r="E97" s="16" t="s">
        <v>59</v>
      </c>
      <c r="F97" s="18">
        <v>2.2999999999999998</v>
      </c>
    </row>
    <row r="98" spans="1:6" ht="48" customHeight="1" thickBot="1">
      <c r="A98" s="16">
        <v>91</v>
      </c>
      <c r="B98" s="17" t="s">
        <v>114</v>
      </c>
      <c r="C98" s="17" t="s">
        <v>405</v>
      </c>
      <c r="D98" s="16">
        <v>240</v>
      </c>
      <c r="E98" s="16" t="s">
        <v>55</v>
      </c>
      <c r="F98" s="18">
        <v>107.2</v>
      </c>
    </row>
    <row r="99" spans="1:6" ht="45" customHeight="1" thickBot="1">
      <c r="A99" s="16">
        <v>92</v>
      </c>
      <c r="B99" s="17" t="s">
        <v>114</v>
      </c>
      <c r="C99" s="17" t="s">
        <v>180</v>
      </c>
      <c r="D99" s="16"/>
      <c r="E99" s="19" t="s">
        <v>67</v>
      </c>
      <c r="F99" s="18">
        <f>SUM(F100)</f>
        <v>1062.9000000000001</v>
      </c>
    </row>
    <row r="100" spans="1:6" ht="45" customHeight="1" thickBot="1">
      <c r="A100" s="16">
        <v>93</v>
      </c>
      <c r="B100" s="17" t="s">
        <v>114</v>
      </c>
      <c r="C100" s="17" t="s">
        <v>180</v>
      </c>
      <c r="D100" s="16">
        <v>120</v>
      </c>
      <c r="E100" s="16" t="s">
        <v>59</v>
      </c>
      <c r="F100" s="18">
        <v>1062.9000000000001</v>
      </c>
    </row>
    <row r="101" spans="1:6" ht="28.5" customHeight="1" thickBot="1">
      <c r="A101" s="16">
        <v>94</v>
      </c>
      <c r="B101" s="21" t="s">
        <v>115</v>
      </c>
      <c r="C101" s="21"/>
      <c r="D101" s="26"/>
      <c r="E101" s="26" t="s">
        <v>68</v>
      </c>
      <c r="F101" s="24">
        <f>SUM(F102,F114,F129)</f>
        <v>3842.5</v>
      </c>
    </row>
    <row r="102" spans="1:6" ht="60" customHeight="1" thickBot="1">
      <c r="A102" s="16">
        <v>95</v>
      </c>
      <c r="B102" s="21" t="s">
        <v>116</v>
      </c>
      <c r="C102" s="17"/>
      <c r="D102" s="16"/>
      <c r="E102" s="20" t="s">
        <v>69</v>
      </c>
      <c r="F102" s="18">
        <f>SUM(F103)</f>
        <v>2706.3</v>
      </c>
    </row>
    <row r="103" spans="1:6" ht="48.75" customHeight="1" thickBot="1">
      <c r="A103" s="16">
        <v>96</v>
      </c>
      <c r="B103" s="17" t="s">
        <v>116</v>
      </c>
      <c r="C103" s="17" t="s">
        <v>151</v>
      </c>
      <c r="D103" s="19"/>
      <c r="E103" s="16" t="s">
        <v>399</v>
      </c>
      <c r="F103" s="18">
        <f>SUM(F104)</f>
        <v>2706.3</v>
      </c>
    </row>
    <row r="104" spans="1:6" ht="48" customHeight="1" thickBot="1">
      <c r="A104" s="16">
        <v>97</v>
      </c>
      <c r="B104" s="17" t="s">
        <v>116</v>
      </c>
      <c r="C104" s="17" t="s">
        <v>179</v>
      </c>
      <c r="D104" s="16"/>
      <c r="E104" s="16" t="s">
        <v>181</v>
      </c>
      <c r="F104" s="18">
        <f>SUM(F105,F107,F110,F112)</f>
        <v>2706.3</v>
      </c>
    </row>
    <row r="105" spans="1:6" ht="46.5" customHeight="1" thickBot="1">
      <c r="A105" s="16">
        <v>98</v>
      </c>
      <c r="B105" s="17" t="s">
        <v>116</v>
      </c>
      <c r="C105" s="17" t="s">
        <v>184</v>
      </c>
      <c r="D105" s="19"/>
      <c r="E105" s="19" t="s">
        <v>185</v>
      </c>
      <c r="F105" s="18">
        <f>SUM(F106)</f>
        <v>254</v>
      </c>
    </row>
    <row r="106" spans="1:6" ht="45" customHeight="1" thickBot="1">
      <c r="A106" s="16">
        <v>99</v>
      </c>
      <c r="B106" s="17" t="s">
        <v>116</v>
      </c>
      <c r="C106" s="17" t="s">
        <v>184</v>
      </c>
      <c r="D106" s="16">
        <v>240</v>
      </c>
      <c r="E106" s="16" t="s">
        <v>53</v>
      </c>
      <c r="F106" s="18">
        <v>254</v>
      </c>
    </row>
    <row r="107" spans="1:6" ht="61.5" customHeight="1" thickBot="1">
      <c r="A107" s="16">
        <v>100</v>
      </c>
      <c r="B107" s="17" t="s">
        <v>116</v>
      </c>
      <c r="C107" s="17" t="s">
        <v>186</v>
      </c>
      <c r="D107" s="19"/>
      <c r="E107" s="19" t="s">
        <v>70</v>
      </c>
      <c r="F107" s="18">
        <f>SUM(F108:F109)</f>
        <v>2202.3000000000002</v>
      </c>
    </row>
    <row r="108" spans="1:6" ht="30" customHeight="1" thickBot="1">
      <c r="A108" s="16">
        <v>101</v>
      </c>
      <c r="B108" s="17" t="s">
        <v>116</v>
      </c>
      <c r="C108" s="17" t="s">
        <v>186</v>
      </c>
      <c r="D108" s="16">
        <v>110</v>
      </c>
      <c r="E108" s="16" t="s">
        <v>61</v>
      </c>
      <c r="F108" s="18">
        <v>1996</v>
      </c>
    </row>
    <row r="109" spans="1:6" ht="45" customHeight="1" thickBot="1">
      <c r="A109" s="16">
        <v>102</v>
      </c>
      <c r="B109" s="17" t="s">
        <v>116</v>
      </c>
      <c r="C109" s="17" t="s">
        <v>186</v>
      </c>
      <c r="D109" s="16">
        <v>240</v>
      </c>
      <c r="E109" s="16" t="s">
        <v>53</v>
      </c>
      <c r="F109" s="18">
        <v>206.3</v>
      </c>
    </row>
    <row r="110" spans="1:6" ht="78" customHeight="1" thickBot="1">
      <c r="A110" s="16">
        <v>103</v>
      </c>
      <c r="B110" s="17" t="s">
        <v>116</v>
      </c>
      <c r="C110" s="17" t="s">
        <v>187</v>
      </c>
      <c r="D110" s="16"/>
      <c r="E110" s="19" t="s">
        <v>188</v>
      </c>
      <c r="F110" s="18">
        <f>SUM(F111)</f>
        <v>200</v>
      </c>
    </row>
    <row r="111" spans="1:6" ht="45" customHeight="1" thickBot="1">
      <c r="A111" s="16">
        <v>104</v>
      </c>
      <c r="B111" s="17" t="s">
        <v>116</v>
      </c>
      <c r="C111" s="17" t="s">
        <v>187</v>
      </c>
      <c r="D111" s="16">
        <v>240</v>
      </c>
      <c r="E111" s="16" t="s">
        <v>53</v>
      </c>
      <c r="F111" s="18">
        <v>200</v>
      </c>
    </row>
    <row r="112" spans="1:6" ht="94.5" customHeight="1" thickBot="1">
      <c r="A112" s="16">
        <v>105</v>
      </c>
      <c r="B112" s="17" t="s">
        <v>116</v>
      </c>
      <c r="C112" s="17" t="s">
        <v>189</v>
      </c>
      <c r="D112" s="16"/>
      <c r="E112" s="19" t="s">
        <v>190</v>
      </c>
      <c r="F112" s="18">
        <f>SUM(F113)</f>
        <v>50</v>
      </c>
    </row>
    <row r="113" spans="1:6" ht="45" customHeight="1" thickBot="1">
      <c r="A113" s="16">
        <v>106</v>
      </c>
      <c r="B113" s="17" t="s">
        <v>116</v>
      </c>
      <c r="C113" s="17" t="s">
        <v>189</v>
      </c>
      <c r="D113" s="16">
        <v>240</v>
      </c>
      <c r="E113" s="16" t="s">
        <v>53</v>
      </c>
      <c r="F113" s="18">
        <v>50</v>
      </c>
    </row>
    <row r="114" spans="1:6" ht="15.75" thickBot="1">
      <c r="A114" s="16">
        <v>107</v>
      </c>
      <c r="B114" s="21" t="s">
        <v>117</v>
      </c>
      <c r="C114" s="17"/>
      <c r="D114" s="19"/>
      <c r="E114" s="20" t="s">
        <v>11</v>
      </c>
      <c r="F114" s="18">
        <f>SUM(F115)</f>
        <v>736.2</v>
      </c>
    </row>
    <row r="115" spans="1:6" ht="45.75" customHeight="1" thickBot="1">
      <c r="A115" s="16">
        <v>108</v>
      </c>
      <c r="B115" s="17" t="s">
        <v>117</v>
      </c>
      <c r="C115" s="17" t="s">
        <v>151</v>
      </c>
      <c r="D115" s="19"/>
      <c r="E115" s="16" t="s">
        <v>150</v>
      </c>
      <c r="F115" s="18">
        <f>SUM(F116)</f>
        <v>736.2</v>
      </c>
    </row>
    <row r="116" spans="1:6" ht="60" customHeight="1" thickBot="1">
      <c r="A116" s="16">
        <v>109</v>
      </c>
      <c r="B116" s="17" t="s">
        <v>117</v>
      </c>
      <c r="C116" s="17" t="s">
        <v>179</v>
      </c>
      <c r="D116" s="16"/>
      <c r="E116" s="16" t="s">
        <v>382</v>
      </c>
      <c r="F116" s="18">
        <f>SUM(F117,F119,F121,F123,F125,F127)</f>
        <v>736.2</v>
      </c>
    </row>
    <row r="117" spans="1:6" ht="30" customHeight="1" thickBot="1">
      <c r="A117" s="16">
        <v>110</v>
      </c>
      <c r="B117" s="17" t="s">
        <v>117</v>
      </c>
      <c r="C117" s="17" t="s">
        <v>408</v>
      </c>
      <c r="D117" s="16"/>
      <c r="E117" s="19" t="s">
        <v>407</v>
      </c>
      <c r="F117" s="18">
        <f>SUM(F118)</f>
        <v>170</v>
      </c>
    </row>
    <row r="118" spans="1:6" ht="45" customHeight="1" thickBot="1">
      <c r="A118" s="16">
        <v>111</v>
      </c>
      <c r="B118" s="17" t="s">
        <v>117</v>
      </c>
      <c r="C118" s="17" t="s">
        <v>408</v>
      </c>
      <c r="D118" s="16">
        <v>240</v>
      </c>
      <c r="E118" s="16" t="s">
        <v>53</v>
      </c>
      <c r="F118" s="18">
        <v>170</v>
      </c>
    </row>
    <row r="119" spans="1:6" ht="64.5" customHeight="1" thickBot="1">
      <c r="A119" s="16">
        <v>112</v>
      </c>
      <c r="B119" s="17" t="s">
        <v>117</v>
      </c>
      <c r="C119" s="17" t="s">
        <v>410</v>
      </c>
      <c r="D119" s="16"/>
      <c r="E119" s="19" t="s">
        <v>409</v>
      </c>
      <c r="F119" s="18">
        <f>SUM(F120)</f>
        <v>141</v>
      </c>
    </row>
    <row r="120" spans="1:6" ht="45" customHeight="1" thickBot="1">
      <c r="A120" s="16">
        <v>113</v>
      </c>
      <c r="B120" s="17" t="s">
        <v>117</v>
      </c>
      <c r="C120" s="17" t="s">
        <v>410</v>
      </c>
      <c r="D120" s="16">
        <v>240</v>
      </c>
      <c r="E120" s="16" t="s">
        <v>53</v>
      </c>
      <c r="F120" s="18">
        <v>141</v>
      </c>
    </row>
    <row r="121" spans="1:6" ht="63" customHeight="1" thickBot="1">
      <c r="A121" s="16">
        <v>114</v>
      </c>
      <c r="B121" s="17" t="s">
        <v>117</v>
      </c>
      <c r="C121" s="17" t="s">
        <v>191</v>
      </c>
      <c r="D121" s="16"/>
      <c r="E121" s="27" t="s">
        <v>192</v>
      </c>
      <c r="F121" s="18">
        <f>SUM(F122)</f>
        <v>198</v>
      </c>
    </row>
    <row r="122" spans="1:6" ht="45" customHeight="1" thickBot="1">
      <c r="A122" s="16">
        <v>115</v>
      </c>
      <c r="B122" s="17" t="s">
        <v>117</v>
      </c>
      <c r="C122" s="17" t="s">
        <v>191</v>
      </c>
      <c r="D122" s="16">
        <v>240</v>
      </c>
      <c r="E122" s="16" t="s">
        <v>53</v>
      </c>
      <c r="F122" s="18">
        <v>198</v>
      </c>
    </row>
    <row r="123" spans="1:6" ht="33" customHeight="1" thickBot="1">
      <c r="A123" s="16">
        <v>116</v>
      </c>
      <c r="B123" s="17" t="s">
        <v>117</v>
      </c>
      <c r="C123" s="17" t="s">
        <v>397</v>
      </c>
      <c r="D123" s="16"/>
      <c r="E123" s="27" t="s">
        <v>193</v>
      </c>
      <c r="F123" s="18">
        <f>SUM(F124)</f>
        <v>46</v>
      </c>
    </row>
    <row r="124" spans="1:6" ht="45" customHeight="1" thickBot="1">
      <c r="A124" s="16">
        <v>117</v>
      </c>
      <c r="B124" s="17" t="s">
        <v>117</v>
      </c>
      <c r="C124" s="17" t="s">
        <v>397</v>
      </c>
      <c r="D124" s="16">
        <v>240</v>
      </c>
      <c r="E124" s="16" t="s">
        <v>53</v>
      </c>
      <c r="F124" s="18">
        <v>46</v>
      </c>
    </row>
    <row r="125" spans="1:6" ht="32.25" customHeight="1" thickBot="1">
      <c r="A125" s="16">
        <v>118</v>
      </c>
      <c r="B125" s="17" t="s">
        <v>117</v>
      </c>
      <c r="C125" s="17" t="s">
        <v>412</v>
      </c>
      <c r="D125" s="16"/>
      <c r="E125" s="27" t="s">
        <v>411</v>
      </c>
      <c r="F125" s="18">
        <f>SUM(F126)</f>
        <v>100</v>
      </c>
    </row>
    <row r="126" spans="1:6" ht="45" customHeight="1" thickBot="1">
      <c r="A126" s="16">
        <v>119</v>
      </c>
      <c r="B126" s="17" t="s">
        <v>117</v>
      </c>
      <c r="C126" s="17" t="s">
        <v>412</v>
      </c>
      <c r="D126" s="16">
        <v>240</v>
      </c>
      <c r="E126" s="16" t="s">
        <v>53</v>
      </c>
      <c r="F126" s="18">
        <v>100</v>
      </c>
    </row>
    <row r="127" spans="1:6" ht="32.25" customHeight="1" thickBot="1">
      <c r="A127" s="16">
        <v>120</v>
      </c>
      <c r="B127" s="17" t="s">
        <v>117</v>
      </c>
      <c r="C127" s="17" t="s">
        <v>414</v>
      </c>
      <c r="D127" s="16"/>
      <c r="E127" s="27" t="s">
        <v>413</v>
      </c>
      <c r="F127" s="18">
        <f>SUM(F128)</f>
        <v>81.2</v>
      </c>
    </row>
    <row r="128" spans="1:6" ht="45" customHeight="1" thickBot="1">
      <c r="A128" s="16">
        <v>121</v>
      </c>
      <c r="B128" s="17" t="s">
        <v>117</v>
      </c>
      <c r="C128" s="17" t="s">
        <v>414</v>
      </c>
      <c r="D128" s="16">
        <v>240</v>
      </c>
      <c r="E128" s="16" t="s">
        <v>53</v>
      </c>
      <c r="F128" s="18">
        <v>81.2</v>
      </c>
    </row>
    <row r="129" spans="1:6" ht="45" customHeight="1" thickBot="1">
      <c r="A129" s="16">
        <v>122</v>
      </c>
      <c r="B129" s="21" t="s">
        <v>347</v>
      </c>
      <c r="C129" s="17"/>
      <c r="D129" s="16"/>
      <c r="E129" s="20" t="s">
        <v>348</v>
      </c>
      <c r="F129" s="18">
        <f>SUM(F130)</f>
        <v>400</v>
      </c>
    </row>
    <row r="130" spans="1:6" ht="45" customHeight="1" thickBot="1">
      <c r="A130" s="16">
        <v>123</v>
      </c>
      <c r="B130" s="17" t="s">
        <v>347</v>
      </c>
      <c r="C130" s="17" t="s">
        <v>151</v>
      </c>
      <c r="D130" s="19"/>
      <c r="E130" s="16" t="s">
        <v>150</v>
      </c>
      <c r="F130" s="18">
        <f>SUM(F131)</f>
        <v>400</v>
      </c>
    </row>
    <row r="131" spans="1:6" ht="63" customHeight="1" thickBot="1">
      <c r="A131" s="16">
        <v>124</v>
      </c>
      <c r="B131" s="17" t="s">
        <v>347</v>
      </c>
      <c r="C131" s="17" t="s">
        <v>179</v>
      </c>
      <c r="D131" s="16"/>
      <c r="E131" s="16" t="s">
        <v>382</v>
      </c>
      <c r="F131" s="18">
        <f>SUM(F132,F134)</f>
        <v>400</v>
      </c>
    </row>
    <row r="132" spans="1:6" ht="45" customHeight="1" thickBot="1">
      <c r="A132" s="16">
        <v>125</v>
      </c>
      <c r="B132" s="17" t="s">
        <v>347</v>
      </c>
      <c r="C132" s="17" t="s">
        <v>182</v>
      </c>
      <c r="D132" s="16"/>
      <c r="E132" s="19" t="s">
        <v>183</v>
      </c>
      <c r="F132" s="18">
        <f>SUM(F133)</f>
        <v>200</v>
      </c>
    </row>
    <row r="133" spans="1:6" ht="45" customHeight="1" thickBot="1">
      <c r="A133" s="16">
        <v>126</v>
      </c>
      <c r="B133" s="17" t="s">
        <v>347</v>
      </c>
      <c r="C133" s="17" t="s">
        <v>182</v>
      </c>
      <c r="D133" s="16">
        <v>240</v>
      </c>
      <c r="E133" s="16" t="s">
        <v>53</v>
      </c>
      <c r="F133" s="18">
        <v>200</v>
      </c>
    </row>
    <row r="134" spans="1:6" ht="31.5" customHeight="1" thickBot="1">
      <c r="A134" s="16">
        <v>127</v>
      </c>
      <c r="B134" s="17" t="s">
        <v>347</v>
      </c>
      <c r="C134" s="17" t="s">
        <v>349</v>
      </c>
      <c r="D134" s="16"/>
      <c r="E134" s="19" t="s">
        <v>350</v>
      </c>
      <c r="F134" s="18">
        <f>SUM(F135)</f>
        <v>200</v>
      </c>
    </row>
    <row r="135" spans="1:6" ht="45" customHeight="1" thickBot="1">
      <c r="A135" s="16">
        <v>128</v>
      </c>
      <c r="B135" s="17" t="s">
        <v>347</v>
      </c>
      <c r="C135" s="17" t="s">
        <v>349</v>
      </c>
      <c r="D135" s="16">
        <v>630</v>
      </c>
      <c r="E135" s="16" t="s">
        <v>415</v>
      </c>
      <c r="F135" s="18">
        <v>200</v>
      </c>
    </row>
    <row r="136" spans="1:6" ht="15.75" thickBot="1">
      <c r="A136" s="26">
        <v>129</v>
      </c>
      <c r="B136" s="21" t="s">
        <v>118</v>
      </c>
      <c r="C136" s="21"/>
      <c r="D136" s="26"/>
      <c r="E136" s="26" t="s">
        <v>12</v>
      </c>
      <c r="F136" s="24">
        <f>SUM(F137,F141,F158,F163,F168,F191,F200)</f>
        <v>112893.6</v>
      </c>
    </row>
    <row r="137" spans="1:6" ht="15.75" thickBot="1">
      <c r="A137" s="26">
        <v>130</v>
      </c>
      <c r="B137" s="17" t="s">
        <v>119</v>
      </c>
      <c r="C137" s="21"/>
      <c r="D137" s="20"/>
      <c r="E137" s="20" t="s">
        <v>13</v>
      </c>
      <c r="F137" s="24">
        <f>SUM(F138)</f>
        <v>474.8</v>
      </c>
    </row>
    <row r="138" spans="1:6" ht="21.75" customHeight="1" thickBot="1">
      <c r="A138" s="16">
        <v>131</v>
      </c>
      <c r="B138" s="17" t="s">
        <v>119</v>
      </c>
      <c r="C138" s="17" t="s">
        <v>145</v>
      </c>
      <c r="D138" s="16"/>
      <c r="E138" s="16" t="s">
        <v>2</v>
      </c>
      <c r="F138" s="18">
        <f>SUM(F139)</f>
        <v>474.8</v>
      </c>
    </row>
    <row r="139" spans="1:6" ht="60.75" customHeight="1" thickBot="1">
      <c r="A139" s="16">
        <v>132</v>
      </c>
      <c r="B139" s="17" t="s">
        <v>119</v>
      </c>
      <c r="C139" s="17" t="s">
        <v>416</v>
      </c>
      <c r="D139" s="16"/>
      <c r="E139" s="39" t="s">
        <v>139</v>
      </c>
      <c r="F139" s="18">
        <f>SUM(F140)</f>
        <v>474.8</v>
      </c>
    </row>
    <row r="140" spans="1:6" ht="45" customHeight="1" thickBot="1">
      <c r="A140" s="16">
        <v>133</v>
      </c>
      <c r="B140" s="17" t="s">
        <v>119</v>
      </c>
      <c r="C140" s="17" t="s">
        <v>416</v>
      </c>
      <c r="D140" s="16">
        <v>240</v>
      </c>
      <c r="E140" s="16" t="s">
        <v>66</v>
      </c>
      <c r="F140" s="18">
        <v>474.8</v>
      </c>
    </row>
    <row r="141" spans="1:6" ht="15.75" thickBot="1">
      <c r="A141" s="26">
        <v>134</v>
      </c>
      <c r="B141" s="17" t="s">
        <v>120</v>
      </c>
      <c r="C141" s="21"/>
      <c r="D141" s="20"/>
      <c r="E141" s="20" t="s">
        <v>390</v>
      </c>
      <c r="F141" s="24">
        <f>SUM(F142)</f>
        <v>63417.4</v>
      </c>
    </row>
    <row r="142" spans="1:6" ht="44.25" customHeight="1" thickBot="1">
      <c r="A142" s="16">
        <v>135</v>
      </c>
      <c r="B142" s="21" t="s">
        <v>120</v>
      </c>
      <c r="C142" s="17" t="s">
        <v>151</v>
      </c>
      <c r="D142" s="19"/>
      <c r="E142" s="16" t="s">
        <v>150</v>
      </c>
      <c r="F142" s="18">
        <f>SUM(F143)</f>
        <v>63417.4</v>
      </c>
    </row>
    <row r="143" spans="1:6" ht="44.25" customHeight="1" thickBot="1">
      <c r="A143" s="16">
        <v>136</v>
      </c>
      <c r="B143" s="17" t="s">
        <v>120</v>
      </c>
      <c r="C143" s="17" t="s">
        <v>196</v>
      </c>
      <c r="D143" s="16"/>
      <c r="E143" s="16" t="s">
        <v>197</v>
      </c>
      <c r="F143" s="18">
        <f>SUM(F144,F146,F148,F150,F152,F154,F156)</f>
        <v>63417.4</v>
      </c>
    </row>
    <row r="144" spans="1:6" ht="47.25" customHeight="1" thickBot="1">
      <c r="A144" s="16">
        <v>137</v>
      </c>
      <c r="B144" s="17" t="s">
        <v>120</v>
      </c>
      <c r="C144" s="17" t="s">
        <v>357</v>
      </c>
      <c r="D144" s="19"/>
      <c r="E144" s="19" t="s">
        <v>358</v>
      </c>
      <c r="F144" s="18">
        <f>SUM(F145)</f>
        <v>99</v>
      </c>
    </row>
    <row r="145" spans="1:6" ht="48.75" customHeight="1" thickBot="1">
      <c r="A145" s="16">
        <v>138</v>
      </c>
      <c r="B145" s="17" t="s">
        <v>120</v>
      </c>
      <c r="C145" s="17" t="s">
        <v>357</v>
      </c>
      <c r="D145" s="16">
        <v>240</v>
      </c>
      <c r="E145" s="16" t="s">
        <v>53</v>
      </c>
      <c r="F145" s="18">
        <v>99</v>
      </c>
    </row>
    <row r="146" spans="1:6" ht="48.75" customHeight="1" thickBot="1">
      <c r="A146" s="16">
        <v>139</v>
      </c>
      <c r="B146" s="17" t="s">
        <v>120</v>
      </c>
      <c r="C146" s="17" t="s">
        <v>516</v>
      </c>
      <c r="D146" s="16"/>
      <c r="E146" s="42" t="s">
        <v>515</v>
      </c>
      <c r="F146" s="18">
        <f>SUM(F147)</f>
        <v>37000</v>
      </c>
    </row>
    <row r="147" spans="1:6" ht="48.75" customHeight="1" thickBot="1">
      <c r="A147" s="16">
        <v>140</v>
      </c>
      <c r="B147" s="17" t="s">
        <v>120</v>
      </c>
      <c r="C147" s="17" t="s">
        <v>516</v>
      </c>
      <c r="D147" s="16">
        <v>240</v>
      </c>
      <c r="E147" s="16" t="s">
        <v>53</v>
      </c>
      <c r="F147" s="18">
        <v>37000</v>
      </c>
    </row>
    <row r="148" spans="1:6" ht="61.5" customHeight="1" thickBot="1">
      <c r="A148" s="16">
        <v>141</v>
      </c>
      <c r="B148" s="17" t="s">
        <v>120</v>
      </c>
      <c r="C148" s="47" t="s">
        <v>518</v>
      </c>
      <c r="D148" s="16"/>
      <c r="E148" s="43" t="s">
        <v>517</v>
      </c>
      <c r="F148" s="18">
        <f>SUM(F149)</f>
        <v>18120</v>
      </c>
    </row>
    <row r="149" spans="1:6" ht="48.75" customHeight="1" thickBot="1">
      <c r="A149" s="16">
        <v>142</v>
      </c>
      <c r="B149" s="17" t="s">
        <v>120</v>
      </c>
      <c r="C149" s="47" t="s">
        <v>518</v>
      </c>
      <c r="D149" s="16">
        <v>240</v>
      </c>
      <c r="E149" s="16" t="s">
        <v>53</v>
      </c>
      <c r="F149" s="18">
        <v>18120</v>
      </c>
    </row>
    <row r="150" spans="1:6" ht="51" customHeight="1" thickBot="1">
      <c r="A150" s="16">
        <v>143</v>
      </c>
      <c r="B150" s="17" t="s">
        <v>120</v>
      </c>
      <c r="C150" s="17" t="s">
        <v>360</v>
      </c>
      <c r="D150" s="16"/>
      <c r="E150" s="19" t="s">
        <v>198</v>
      </c>
      <c r="F150" s="18">
        <f>SUM(F151)</f>
        <v>7060</v>
      </c>
    </row>
    <row r="151" spans="1:6" ht="45" customHeight="1" thickBot="1">
      <c r="A151" s="16">
        <v>144</v>
      </c>
      <c r="B151" s="17" t="s">
        <v>120</v>
      </c>
      <c r="C151" s="17" t="s">
        <v>360</v>
      </c>
      <c r="D151" s="16">
        <v>240</v>
      </c>
      <c r="E151" s="16" t="s">
        <v>53</v>
      </c>
      <c r="F151" s="18">
        <v>7060</v>
      </c>
    </row>
    <row r="152" spans="1:6" ht="45" customHeight="1" thickBot="1">
      <c r="A152" s="16">
        <v>145</v>
      </c>
      <c r="B152" s="17" t="s">
        <v>120</v>
      </c>
      <c r="C152" s="17" t="s">
        <v>418</v>
      </c>
      <c r="D152" s="16"/>
      <c r="E152" s="43" t="s">
        <v>419</v>
      </c>
      <c r="F152" s="18">
        <f>SUM(F153)</f>
        <v>1080</v>
      </c>
    </row>
    <row r="153" spans="1:6" ht="45" customHeight="1" thickBot="1">
      <c r="A153" s="16">
        <v>146</v>
      </c>
      <c r="B153" s="17" t="s">
        <v>120</v>
      </c>
      <c r="C153" s="17" t="s">
        <v>418</v>
      </c>
      <c r="D153" s="16">
        <v>240</v>
      </c>
      <c r="E153" s="16" t="s">
        <v>53</v>
      </c>
      <c r="F153" s="18">
        <v>1080</v>
      </c>
    </row>
    <row r="154" spans="1:6" ht="34.5" customHeight="1" thickBot="1">
      <c r="A154" s="16">
        <v>147</v>
      </c>
      <c r="B154" s="17" t="s">
        <v>120</v>
      </c>
      <c r="C154" s="17" t="s">
        <v>580</v>
      </c>
      <c r="D154" s="16"/>
      <c r="E154" s="46" t="s">
        <v>417</v>
      </c>
      <c r="F154" s="18">
        <f>SUM(F155)</f>
        <v>34.4</v>
      </c>
    </row>
    <row r="155" spans="1:6" ht="45" customHeight="1" thickBot="1">
      <c r="A155" s="16">
        <v>148</v>
      </c>
      <c r="B155" s="17" t="s">
        <v>120</v>
      </c>
      <c r="C155" s="17" t="s">
        <v>580</v>
      </c>
      <c r="D155" s="16">
        <v>240</v>
      </c>
      <c r="E155" s="16" t="s">
        <v>53</v>
      </c>
      <c r="F155" s="18">
        <v>34.4</v>
      </c>
    </row>
    <row r="156" spans="1:6" ht="18" customHeight="1" thickBot="1">
      <c r="A156" s="16">
        <v>149</v>
      </c>
      <c r="B156" s="17" t="s">
        <v>120</v>
      </c>
      <c r="C156" s="17" t="s">
        <v>359</v>
      </c>
      <c r="D156" s="16"/>
      <c r="E156" s="19" t="s">
        <v>579</v>
      </c>
      <c r="F156" s="18">
        <f>SUM(F157)</f>
        <v>24</v>
      </c>
    </row>
    <row r="157" spans="1:6" ht="45" customHeight="1" thickBot="1">
      <c r="A157" s="16">
        <v>150</v>
      </c>
      <c r="B157" s="17" t="s">
        <v>120</v>
      </c>
      <c r="C157" s="17" t="s">
        <v>359</v>
      </c>
      <c r="D157" s="16">
        <v>240</v>
      </c>
      <c r="E157" s="16" t="s">
        <v>53</v>
      </c>
      <c r="F157" s="18">
        <v>24</v>
      </c>
    </row>
    <row r="158" spans="1:6" ht="15.75" thickBot="1">
      <c r="A158" s="26">
        <v>151</v>
      </c>
      <c r="B158" s="17" t="s">
        <v>121</v>
      </c>
      <c r="C158" s="21"/>
      <c r="D158" s="20"/>
      <c r="E158" s="20" t="s">
        <v>14</v>
      </c>
      <c r="F158" s="24">
        <f>SUM(F159)</f>
        <v>284.60000000000002</v>
      </c>
    </row>
    <row r="159" spans="1:6" ht="46.5" customHeight="1" thickBot="1">
      <c r="A159" s="16">
        <v>152</v>
      </c>
      <c r="B159" s="21" t="s">
        <v>121</v>
      </c>
      <c r="C159" s="17" t="s">
        <v>151</v>
      </c>
      <c r="D159" s="19"/>
      <c r="E159" s="16" t="s">
        <v>150</v>
      </c>
      <c r="F159" s="18">
        <f>SUM(F160)</f>
        <v>284.60000000000002</v>
      </c>
    </row>
    <row r="160" spans="1:6" ht="45.75" thickBot="1">
      <c r="A160" s="16">
        <v>153</v>
      </c>
      <c r="B160" s="17" t="s">
        <v>121</v>
      </c>
      <c r="C160" s="17" t="s">
        <v>196</v>
      </c>
      <c r="D160" s="16"/>
      <c r="E160" s="16" t="s">
        <v>199</v>
      </c>
      <c r="F160" s="18">
        <f>SUM(F161)</f>
        <v>284.60000000000002</v>
      </c>
    </row>
    <row r="161" spans="1:6" ht="30.75" thickBot="1">
      <c r="A161" s="16">
        <v>154</v>
      </c>
      <c r="B161" s="17" t="s">
        <v>121</v>
      </c>
      <c r="C161" s="17" t="s">
        <v>519</v>
      </c>
      <c r="D161" s="16"/>
      <c r="E161" s="19" t="s">
        <v>520</v>
      </c>
      <c r="F161" s="18">
        <f>SUM(F162)</f>
        <v>284.60000000000002</v>
      </c>
    </row>
    <row r="162" spans="1:6" ht="45" customHeight="1" thickBot="1">
      <c r="A162" s="16">
        <v>155</v>
      </c>
      <c r="B162" s="17" t="s">
        <v>121</v>
      </c>
      <c r="C162" s="17" t="s">
        <v>519</v>
      </c>
      <c r="D162" s="16">
        <v>240</v>
      </c>
      <c r="E162" s="16" t="s">
        <v>53</v>
      </c>
      <c r="F162" s="18">
        <v>284.60000000000002</v>
      </c>
    </row>
    <row r="163" spans="1:6" ht="18.75" customHeight="1" thickBot="1">
      <c r="A163" s="16">
        <v>156</v>
      </c>
      <c r="B163" s="21" t="s">
        <v>374</v>
      </c>
      <c r="C163" s="21"/>
      <c r="D163" s="20"/>
      <c r="E163" s="20" t="s">
        <v>375</v>
      </c>
      <c r="F163" s="18">
        <f>SUM(F164)</f>
        <v>609.20000000000005</v>
      </c>
    </row>
    <row r="164" spans="1:6" ht="45" customHeight="1" thickBot="1">
      <c r="A164" s="16">
        <v>157</v>
      </c>
      <c r="B164" s="17" t="s">
        <v>374</v>
      </c>
      <c r="C164" s="17" t="s">
        <v>151</v>
      </c>
      <c r="D164" s="19"/>
      <c r="E164" s="16" t="s">
        <v>150</v>
      </c>
      <c r="F164" s="18">
        <f>SUM(F165)</f>
        <v>609.20000000000005</v>
      </c>
    </row>
    <row r="165" spans="1:6" ht="62.25" customHeight="1" thickBot="1">
      <c r="A165" s="16">
        <v>158</v>
      </c>
      <c r="B165" s="17" t="s">
        <v>374</v>
      </c>
      <c r="C165" s="17" t="s">
        <v>201</v>
      </c>
      <c r="D165" s="16"/>
      <c r="E165" s="16" t="s">
        <v>200</v>
      </c>
      <c r="F165" s="18">
        <f>SUM(F166)</f>
        <v>609.20000000000005</v>
      </c>
    </row>
    <row r="166" spans="1:6" ht="45" customHeight="1" thickBot="1">
      <c r="A166" s="16">
        <v>159</v>
      </c>
      <c r="B166" s="17" t="s">
        <v>374</v>
      </c>
      <c r="C166" s="17" t="s">
        <v>278</v>
      </c>
      <c r="D166" s="16"/>
      <c r="E166" s="19" t="s">
        <v>71</v>
      </c>
      <c r="F166" s="18">
        <f>SUM(F167)</f>
        <v>609.20000000000005</v>
      </c>
    </row>
    <row r="167" spans="1:6" ht="45" customHeight="1" thickBot="1">
      <c r="A167" s="16">
        <v>160</v>
      </c>
      <c r="B167" s="17" t="s">
        <v>374</v>
      </c>
      <c r="C167" s="17" t="s">
        <v>278</v>
      </c>
      <c r="D167" s="16">
        <v>240</v>
      </c>
      <c r="E167" s="16" t="s">
        <v>53</v>
      </c>
      <c r="F167" s="18">
        <v>609.20000000000005</v>
      </c>
    </row>
    <row r="168" spans="1:6" ht="20.25" customHeight="1" thickBot="1">
      <c r="A168" s="16">
        <v>161</v>
      </c>
      <c r="B168" s="38" t="s">
        <v>122</v>
      </c>
      <c r="C168" s="17"/>
      <c r="D168" s="16"/>
      <c r="E168" s="20" t="s">
        <v>391</v>
      </c>
      <c r="F168" s="24">
        <f>SUM(F169)</f>
        <v>39011.599999999999</v>
      </c>
    </row>
    <row r="169" spans="1:6" ht="48.75" customHeight="1" thickBot="1">
      <c r="A169" s="16">
        <v>162</v>
      </c>
      <c r="B169" s="17" t="s">
        <v>122</v>
      </c>
      <c r="C169" s="17" t="s">
        <v>151</v>
      </c>
      <c r="D169" s="19"/>
      <c r="E169" s="16" t="s">
        <v>150</v>
      </c>
      <c r="F169" s="18">
        <f>SUM(F170)</f>
        <v>39011.599999999999</v>
      </c>
    </row>
    <row r="170" spans="1:6" ht="63.75" customHeight="1" thickBot="1">
      <c r="A170" s="16">
        <v>163</v>
      </c>
      <c r="B170" s="17" t="s">
        <v>122</v>
      </c>
      <c r="C170" s="17" t="s">
        <v>201</v>
      </c>
      <c r="D170" s="16"/>
      <c r="E170" s="16" t="s">
        <v>200</v>
      </c>
      <c r="F170" s="18">
        <f>SUM(F171,F173,F175,F177,F179,F181,F183,F185,F187,F189)</f>
        <v>39011.599999999999</v>
      </c>
    </row>
    <row r="171" spans="1:6" ht="33.75" customHeight="1" thickBot="1">
      <c r="A171" s="16">
        <v>164</v>
      </c>
      <c r="B171" s="17" t="s">
        <v>122</v>
      </c>
      <c r="C171" s="17" t="s">
        <v>420</v>
      </c>
      <c r="D171" s="19"/>
      <c r="E171" s="19" t="s">
        <v>421</v>
      </c>
      <c r="F171" s="36">
        <f>SUM(F172)</f>
        <v>16704.400000000001</v>
      </c>
    </row>
    <row r="172" spans="1:6" ht="45" customHeight="1" thickBot="1">
      <c r="A172" s="16">
        <v>165</v>
      </c>
      <c r="B172" s="17" t="s">
        <v>122</v>
      </c>
      <c r="C172" s="17" t="s">
        <v>420</v>
      </c>
      <c r="D172" s="16">
        <v>240</v>
      </c>
      <c r="E172" s="16" t="s">
        <v>53</v>
      </c>
      <c r="F172" s="18">
        <v>16704.400000000001</v>
      </c>
    </row>
    <row r="173" spans="1:6" ht="32.25" customHeight="1" thickBot="1">
      <c r="A173" s="16">
        <v>166</v>
      </c>
      <c r="B173" s="17" t="s">
        <v>122</v>
      </c>
      <c r="C173" s="17" t="s">
        <v>423</v>
      </c>
      <c r="D173" s="19"/>
      <c r="E173" s="19" t="s">
        <v>422</v>
      </c>
      <c r="F173" s="18">
        <f>SUM(F174)</f>
        <v>261.60000000000002</v>
      </c>
    </row>
    <row r="174" spans="1:6" ht="45" customHeight="1" thickBot="1">
      <c r="A174" s="16">
        <v>167</v>
      </c>
      <c r="B174" s="17" t="s">
        <v>122</v>
      </c>
      <c r="C174" s="17" t="s">
        <v>423</v>
      </c>
      <c r="D174" s="16">
        <v>240</v>
      </c>
      <c r="E174" s="16" t="s">
        <v>53</v>
      </c>
      <c r="F174" s="18">
        <v>261.60000000000002</v>
      </c>
    </row>
    <row r="175" spans="1:6" ht="30.75" thickBot="1">
      <c r="A175" s="16">
        <v>168</v>
      </c>
      <c r="B175" s="17" t="s">
        <v>122</v>
      </c>
      <c r="C175" s="17" t="s">
        <v>202</v>
      </c>
      <c r="D175" s="16"/>
      <c r="E175" s="19" t="s">
        <v>203</v>
      </c>
      <c r="F175" s="18">
        <f>SUM(F176)</f>
        <v>10562.3</v>
      </c>
    </row>
    <row r="176" spans="1:6" ht="45.75" thickBot="1">
      <c r="A176" s="16">
        <v>169</v>
      </c>
      <c r="B176" s="17" t="s">
        <v>122</v>
      </c>
      <c r="C176" s="17" t="s">
        <v>202</v>
      </c>
      <c r="D176" s="16">
        <v>240</v>
      </c>
      <c r="E176" s="16" t="s">
        <v>53</v>
      </c>
      <c r="F176" s="18">
        <v>10562.3</v>
      </c>
    </row>
    <row r="177" spans="1:6" ht="75.75" thickBot="1">
      <c r="A177" s="16">
        <v>170</v>
      </c>
      <c r="B177" s="17" t="s">
        <v>122</v>
      </c>
      <c r="C177" s="17" t="s">
        <v>204</v>
      </c>
      <c r="D177" s="16"/>
      <c r="E177" s="19" t="s">
        <v>205</v>
      </c>
      <c r="F177" s="18">
        <f>SUM(F178)</f>
        <v>678.3</v>
      </c>
    </row>
    <row r="178" spans="1:6" ht="45.75" thickBot="1">
      <c r="A178" s="16">
        <v>171</v>
      </c>
      <c r="B178" s="17" t="s">
        <v>122</v>
      </c>
      <c r="C178" s="17" t="s">
        <v>204</v>
      </c>
      <c r="D178" s="16">
        <v>240</v>
      </c>
      <c r="E178" s="16" t="s">
        <v>53</v>
      </c>
      <c r="F178" s="18">
        <v>678.3</v>
      </c>
    </row>
    <row r="179" spans="1:6" ht="62.25" customHeight="1" thickBot="1">
      <c r="A179" s="16">
        <v>172</v>
      </c>
      <c r="B179" s="17" t="s">
        <v>122</v>
      </c>
      <c r="C179" s="17" t="s">
        <v>424</v>
      </c>
      <c r="D179" s="16"/>
      <c r="E179" s="43" t="s">
        <v>425</v>
      </c>
      <c r="F179" s="18">
        <f>SUM(F180)</f>
        <v>10000</v>
      </c>
    </row>
    <row r="180" spans="1:6" ht="45.75" thickBot="1">
      <c r="A180" s="16">
        <v>173</v>
      </c>
      <c r="B180" s="17" t="s">
        <v>122</v>
      </c>
      <c r="C180" s="17" t="s">
        <v>424</v>
      </c>
      <c r="D180" s="16">
        <v>240</v>
      </c>
      <c r="E180" s="16" t="s">
        <v>53</v>
      </c>
      <c r="F180" s="18">
        <v>10000</v>
      </c>
    </row>
    <row r="181" spans="1:6" ht="89.25" customHeight="1" thickBot="1">
      <c r="A181" s="16">
        <v>174</v>
      </c>
      <c r="B181" s="17" t="s">
        <v>122</v>
      </c>
      <c r="C181" s="17" t="s">
        <v>206</v>
      </c>
      <c r="D181" s="16"/>
      <c r="E181" s="19" t="s">
        <v>383</v>
      </c>
      <c r="F181" s="18">
        <f>SUM(F182)</f>
        <v>20</v>
      </c>
    </row>
    <row r="182" spans="1:6" ht="15.75" thickBot="1">
      <c r="A182" s="16">
        <v>175</v>
      </c>
      <c r="B182" s="17" t="s">
        <v>122</v>
      </c>
      <c r="C182" s="17" t="s">
        <v>206</v>
      </c>
      <c r="D182" s="16">
        <v>410</v>
      </c>
      <c r="E182" s="16" t="s">
        <v>19</v>
      </c>
      <c r="F182" s="18">
        <v>20</v>
      </c>
    </row>
    <row r="183" spans="1:6" ht="30.75" thickBot="1">
      <c r="A183" s="16">
        <v>176</v>
      </c>
      <c r="B183" s="17" t="s">
        <v>122</v>
      </c>
      <c r="C183" s="17" t="s">
        <v>278</v>
      </c>
      <c r="D183" s="16"/>
      <c r="E183" s="43" t="s">
        <v>521</v>
      </c>
      <c r="F183" s="18">
        <f>SUM(F184)</f>
        <v>280</v>
      </c>
    </row>
    <row r="184" spans="1:6" ht="45.75" thickBot="1">
      <c r="A184" s="16">
        <v>177</v>
      </c>
      <c r="B184" s="17" t="s">
        <v>122</v>
      </c>
      <c r="C184" s="45" t="s">
        <v>278</v>
      </c>
      <c r="D184" s="16">
        <v>240</v>
      </c>
      <c r="E184" s="16" t="s">
        <v>53</v>
      </c>
      <c r="F184" s="18">
        <v>280</v>
      </c>
    </row>
    <row r="185" spans="1:6" ht="51" customHeight="1" thickBot="1">
      <c r="A185" s="16">
        <v>178</v>
      </c>
      <c r="B185" s="17" t="s">
        <v>122</v>
      </c>
      <c r="C185" s="37" t="s">
        <v>207</v>
      </c>
      <c r="D185" s="16"/>
      <c r="E185" s="43" t="s">
        <v>522</v>
      </c>
      <c r="F185" s="18">
        <f>SUM(F186)</f>
        <v>360</v>
      </c>
    </row>
    <row r="186" spans="1:6" ht="45.75" thickBot="1">
      <c r="A186" s="16">
        <v>179</v>
      </c>
      <c r="B186" s="17" t="s">
        <v>122</v>
      </c>
      <c r="C186" s="37" t="s">
        <v>207</v>
      </c>
      <c r="D186" s="16">
        <v>240</v>
      </c>
      <c r="E186" s="16" t="s">
        <v>53</v>
      </c>
      <c r="F186" s="18">
        <v>360</v>
      </c>
    </row>
    <row r="187" spans="1:6" ht="33" customHeight="1" thickBot="1">
      <c r="A187" s="16">
        <v>180</v>
      </c>
      <c r="B187" s="17" t="s">
        <v>122</v>
      </c>
      <c r="C187" s="32" t="s">
        <v>208</v>
      </c>
      <c r="D187" s="16"/>
      <c r="E187" s="19" t="s">
        <v>523</v>
      </c>
      <c r="F187" s="18">
        <f>SUM(F188)</f>
        <v>50</v>
      </c>
    </row>
    <row r="188" spans="1:6" ht="45.75" thickBot="1">
      <c r="A188" s="16">
        <v>181</v>
      </c>
      <c r="B188" s="17" t="s">
        <v>122</v>
      </c>
      <c r="C188" s="37" t="s">
        <v>208</v>
      </c>
      <c r="D188" s="16">
        <v>240</v>
      </c>
      <c r="E188" s="16" t="s">
        <v>53</v>
      </c>
      <c r="F188" s="18">
        <v>50</v>
      </c>
    </row>
    <row r="189" spans="1:6" ht="45.75" thickBot="1">
      <c r="A189" s="16">
        <v>182</v>
      </c>
      <c r="B189" s="17" t="s">
        <v>122</v>
      </c>
      <c r="C189" s="37" t="s">
        <v>426</v>
      </c>
      <c r="D189" s="16"/>
      <c r="E189" s="43" t="s">
        <v>427</v>
      </c>
      <c r="F189" s="18">
        <f>SUM(F190)</f>
        <v>95</v>
      </c>
    </row>
    <row r="190" spans="1:6" ht="45.75" thickBot="1">
      <c r="A190" s="16">
        <v>183</v>
      </c>
      <c r="B190" s="17" t="s">
        <v>122</v>
      </c>
      <c r="C190" s="37" t="s">
        <v>426</v>
      </c>
      <c r="D190" s="16">
        <v>240</v>
      </c>
      <c r="E190" s="16" t="s">
        <v>53</v>
      </c>
      <c r="F190" s="18">
        <v>95</v>
      </c>
    </row>
    <row r="191" spans="1:6" ht="15.75" thickBot="1">
      <c r="A191" s="16">
        <v>184</v>
      </c>
      <c r="B191" s="17" t="s">
        <v>123</v>
      </c>
      <c r="C191" s="21"/>
      <c r="D191" s="26"/>
      <c r="E191" s="20" t="s">
        <v>16</v>
      </c>
      <c r="F191" s="24">
        <f>SUM(F192)</f>
        <v>200</v>
      </c>
    </row>
    <row r="192" spans="1:6" ht="45.75" customHeight="1" thickBot="1">
      <c r="A192" s="16">
        <v>185</v>
      </c>
      <c r="B192" s="17" t="s">
        <v>123</v>
      </c>
      <c r="C192" s="17" t="s">
        <v>151</v>
      </c>
      <c r="D192" s="19"/>
      <c r="E192" s="16" t="s">
        <v>150</v>
      </c>
      <c r="F192" s="18">
        <f>SUM(F193)</f>
        <v>200</v>
      </c>
    </row>
    <row r="193" spans="1:6" ht="61.5" customHeight="1" thickBot="1">
      <c r="A193" s="16">
        <v>186</v>
      </c>
      <c r="B193" s="17" t="s">
        <v>123</v>
      </c>
      <c r="C193" s="17" t="s">
        <v>201</v>
      </c>
      <c r="D193" s="16"/>
      <c r="E193" s="16" t="s">
        <v>277</v>
      </c>
      <c r="F193" s="18">
        <f>SUM(F194,F196,F198)</f>
        <v>200</v>
      </c>
    </row>
    <row r="194" spans="1:6" ht="90.75" thickBot="1">
      <c r="A194" s="16">
        <v>187</v>
      </c>
      <c r="B194" s="17" t="s">
        <v>123</v>
      </c>
      <c r="C194" s="17" t="s">
        <v>209</v>
      </c>
      <c r="D194" s="19"/>
      <c r="E194" s="27" t="s">
        <v>216</v>
      </c>
      <c r="F194" s="18">
        <f>SUM(F195)</f>
        <v>45</v>
      </c>
    </row>
    <row r="195" spans="1:6" ht="45.75" thickBot="1">
      <c r="A195" s="16">
        <v>188</v>
      </c>
      <c r="B195" s="17" t="s">
        <v>123</v>
      </c>
      <c r="C195" s="17" t="s">
        <v>209</v>
      </c>
      <c r="D195" s="16">
        <v>240</v>
      </c>
      <c r="E195" s="16" t="s">
        <v>53</v>
      </c>
      <c r="F195" s="18">
        <v>45</v>
      </c>
    </row>
    <row r="196" spans="1:6" ht="45.75" thickBot="1">
      <c r="A196" s="16">
        <v>189</v>
      </c>
      <c r="B196" s="17" t="s">
        <v>123</v>
      </c>
      <c r="C196" s="17" t="s">
        <v>210</v>
      </c>
      <c r="D196" s="16"/>
      <c r="E196" s="27" t="s">
        <v>211</v>
      </c>
      <c r="F196" s="18">
        <f>SUM(F197)</f>
        <v>87.5</v>
      </c>
    </row>
    <row r="197" spans="1:6" ht="45.75" thickBot="1">
      <c r="A197" s="16">
        <v>190</v>
      </c>
      <c r="B197" s="17" t="s">
        <v>123</v>
      </c>
      <c r="C197" s="17" t="s">
        <v>210</v>
      </c>
      <c r="D197" s="16">
        <v>240</v>
      </c>
      <c r="E197" s="16" t="s">
        <v>53</v>
      </c>
      <c r="F197" s="18">
        <v>87.5</v>
      </c>
    </row>
    <row r="198" spans="1:6" ht="75.75" thickBot="1">
      <c r="A198" s="16">
        <v>191</v>
      </c>
      <c r="B198" s="17" t="s">
        <v>123</v>
      </c>
      <c r="C198" s="17" t="s">
        <v>212</v>
      </c>
      <c r="D198" s="16"/>
      <c r="E198" s="27" t="s">
        <v>280</v>
      </c>
      <c r="F198" s="18">
        <f>SUM(F199)</f>
        <v>67.5</v>
      </c>
    </row>
    <row r="199" spans="1:6" ht="45.75" thickBot="1">
      <c r="A199" s="16">
        <v>192</v>
      </c>
      <c r="B199" s="17" t="s">
        <v>123</v>
      </c>
      <c r="C199" s="17" t="s">
        <v>212</v>
      </c>
      <c r="D199" s="16">
        <v>240</v>
      </c>
      <c r="E199" s="16" t="s">
        <v>53</v>
      </c>
      <c r="F199" s="18">
        <v>67.5</v>
      </c>
    </row>
    <row r="200" spans="1:6" ht="30.75" thickBot="1">
      <c r="A200" s="16">
        <v>193</v>
      </c>
      <c r="B200" s="22" t="s">
        <v>124</v>
      </c>
      <c r="C200" s="21"/>
      <c r="D200" s="20"/>
      <c r="E200" s="20" t="s">
        <v>72</v>
      </c>
      <c r="F200" s="24">
        <f>SUM(F201,F229)</f>
        <v>8896</v>
      </c>
    </row>
    <row r="201" spans="1:6" ht="44.25" customHeight="1" thickBot="1">
      <c r="A201" s="16">
        <v>194</v>
      </c>
      <c r="B201" s="17" t="s">
        <v>124</v>
      </c>
      <c r="C201" s="17" t="s">
        <v>151</v>
      </c>
      <c r="D201" s="19"/>
      <c r="E201" s="16" t="s">
        <v>150</v>
      </c>
      <c r="F201" s="18">
        <f>SUM(F202,F205,F210)</f>
        <v>4888.3999999999996</v>
      </c>
    </row>
    <row r="202" spans="1:6" ht="64.5" customHeight="1" thickBot="1">
      <c r="A202" s="16">
        <v>195</v>
      </c>
      <c r="B202" s="17" t="s">
        <v>124</v>
      </c>
      <c r="C202" s="17" t="s">
        <v>152</v>
      </c>
      <c r="D202" s="19"/>
      <c r="E202" s="16" t="s">
        <v>153</v>
      </c>
      <c r="F202" s="18">
        <f>SUM(F203)</f>
        <v>10.3</v>
      </c>
    </row>
    <row r="203" spans="1:6" ht="81" customHeight="1" thickBot="1">
      <c r="A203" s="16">
        <v>196</v>
      </c>
      <c r="B203" s="17" t="s">
        <v>124</v>
      </c>
      <c r="C203" s="47" t="s">
        <v>156</v>
      </c>
      <c r="D203" s="19"/>
      <c r="E203" s="42" t="s">
        <v>526</v>
      </c>
      <c r="F203" s="18">
        <f>SUM(F204)</f>
        <v>10.3</v>
      </c>
    </row>
    <row r="204" spans="1:6" ht="44.25" customHeight="1" thickBot="1">
      <c r="A204" s="16">
        <v>197</v>
      </c>
      <c r="B204" s="17" t="s">
        <v>124</v>
      </c>
      <c r="C204" s="47" t="s">
        <v>156</v>
      </c>
      <c r="D204" s="16">
        <v>120</v>
      </c>
      <c r="E204" s="16" t="s">
        <v>59</v>
      </c>
      <c r="F204" s="18">
        <v>10.3</v>
      </c>
    </row>
    <row r="205" spans="1:6" ht="44.25" customHeight="1" thickBot="1">
      <c r="A205" s="16">
        <v>198</v>
      </c>
      <c r="B205" s="17" t="s">
        <v>124</v>
      </c>
      <c r="C205" s="17" t="s">
        <v>195</v>
      </c>
      <c r="D205" s="16"/>
      <c r="E205" s="16" t="s">
        <v>194</v>
      </c>
      <c r="F205" s="18">
        <f>SUM(F206,F208)</f>
        <v>300</v>
      </c>
    </row>
    <row r="206" spans="1:6" ht="78" customHeight="1" thickBot="1">
      <c r="A206" s="16">
        <v>199</v>
      </c>
      <c r="B206" s="17" t="s">
        <v>124</v>
      </c>
      <c r="C206" s="17" t="s">
        <v>429</v>
      </c>
      <c r="D206" s="19"/>
      <c r="E206" s="19" t="s">
        <v>428</v>
      </c>
      <c r="F206" s="18">
        <f>SUM(F207)</f>
        <v>100</v>
      </c>
    </row>
    <row r="207" spans="1:6" ht="44.25" customHeight="1" thickBot="1">
      <c r="A207" s="16">
        <v>200</v>
      </c>
      <c r="B207" s="17" t="s">
        <v>124</v>
      </c>
      <c r="C207" s="17" t="s">
        <v>429</v>
      </c>
      <c r="D207" s="16">
        <v>240</v>
      </c>
      <c r="E207" s="16" t="s">
        <v>66</v>
      </c>
      <c r="F207" s="18">
        <v>100</v>
      </c>
    </row>
    <row r="208" spans="1:6" ht="34.5" customHeight="1" thickBot="1">
      <c r="A208" s="16">
        <v>201</v>
      </c>
      <c r="B208" s="17" t="s">
        <v>124</v>
      </c>
      <c r="C208" s="17" t="s">
        <v>432</v>
      </c>
      <c r="D208" s="16"/>
      <c r="E208" s="43" t="s">
        <v>433</v>
      </c>
      <c r="F208" s="18">
        <f>SUM(F209)</f>
        <v>200</v>
      </c>
    </row>
    <row r="209" spans="1:6" ht="44.25" customHeight="1" thickBot="1">
      <c r="A209" s="16">
        <v>202</v>
      </c>
      <c r="B209" s="17" t="s">
        <v>124</v>
      </c>
      <c r="C209" s="17" t="s">
        <v>432</v>
      </c>
      <c r="D209" s="16">
        <v>240</v>
      </c>
      <c r="E209" s="16" t="s">
        <v>66</v>
      </c>
      <c r="F209" s="18">
        <v>200</v>
      </c>
    </row>
    <row r="210" spans="1:6" ht="60.75" thickBot="1">
      <c r="A210" s="16">
        <v>203</v>
      </c>
      <c r="B210" s="17" t="s">
        <v>124</v>
      </c>
      <c r="C210" s="17" t="s">
        <v>279</v>
      </c>
      <c r="D210" s="16"/>
      <c r="E210" s="16" t="s">
        <v>380</v>
      </c>
      <c r="F210" s="18">
        <f>SUM(F211,F213,F215,F217,F219,F221,F223,F225,F227)</f>
        <v>4578.0999999999995</v>
      </c>
    </row>
    <row r="211" spans="1:6" ht="48" customHeight="1" thickBot="1">
      <c r="A211" s="16">
        <v>204</v>
      </c>
      <c r="B211" s="17" t="s">
        <v>124</v>
      </c>
      <c r="C211" s="17" t="s">
        <v>524</v>
      </c>
      <c r="D211" s="16"/>
      <c r="E211" s="19" t="s">
        <v>525</v>
      </c>
      <c r="F211" s="18">
        <f>SUM(F212)</f>
        <v>200</v>
      </c>
    </row>
    <row r="212" spans="1:6" ht="45.75" thickBot="1">
      <c r="A212" s="16">
        <v>205</v>
      </c>
      <c r="B212" s="17" t="s">
        <v>124</v>
      </c>
      <c r="C212" s="17" t="s">
        <v>524</v>
      </c>
      <c r="D212" s="16">
        <v>240</v>
      </c>
      <c r="E212" s="16" t="s">
        <v>73</v>
      </c>
      <c r="F212" s="18">
        <v>200</v>
      </c>
    </row>
    <row r="213" spans="1:6" ht="93" customHeight="1" thickBot="1">
      <c r="A213" s="16">
        <v>206</v>
      </c>
      <c r="B213" s="17" t="s">
        <v>124</v>
      </c>
      <c r="C213" s="17" t="s">
        <v>430</v>
      </c>
      <c r="D213" s="16"/>
      <c r="E213" s="19" t="s">
        <v>431</v>
      </c>
      <c r="F213" s="18">
        <f>SUM(F214)</f>
        <v>112</v>
      </c>
    </row>
    <row r="214" spans="1:6" ht="45.75" thickBot="1">
      <c r="A214" s="16">
        <v>207</v>
      </c>
      <c r="B214" s="17" t="s">
        <v>124</v>
      </c>
      <c r="C214" s="17" t="s">
        <v>430</v>
      </c>
      <c r="D214" s="16">
        <v>240</v>
      </c>
      <c r="E214" s="16" t="s">
        <v>73</v>
      </c>
      <c r="F214" s="18">
        <v>112</v>
      </c>
    </row>
    <row r="215" spans="1:6" ht="15.75" thickBot="1">
      <c r="A215" s="16">
        <v>208</v>
      </c>
      <c r="B215" s="17" t="s">
        <v>124</v>
      </c>
      <c r="C215" s="17" t="s">
        <v>281</v>
      </c>
      <c r="D215" s="16"/>
      <c r="E215" s="19" t="s">
        <v>282</v>
      </c>
      <c r="F215" s="18">
        <f>SUM(F216)</f>
        <v>400</v>
      </c>
    </row>
    <row r="216" spans="1:6" ht="45.75" thickBot="1">
      <c r="A216" s="16">
        <v>209</v>
      </c>
      <c r="B216" s="17" t="s">
        <v>124</v>
      </c>
      <c r="C216" s="17" t="s">
        <v>281</v>
      </c>
      <c r="D216" s="16">
        <v>240</v>
      </c>
      <c r="E216" s="16" t="s">
        <v>73</v>
      </c>
      <c r="F216" s="18">
        <v>400</v>
      </c>
    </row>
    <row r="217" spans="1:6" ht="60.75" thickBot="1">
      <c r="A217" s="16">
        <v>210</v>
      </c>
      <c r="B217" s="17" t="s">
        <v>124</v>
      </c>
      <c r="C217" s="17" t="s">
        <v>283</v>
      </c>
      <c r="D217" s="16"/>
      <c r="E217" s="19" t="s">
        <v>284</v>
      </c>
      <c r="F217" s="18">
        <f>SUM(F218)</f>
        <v>520</v>
      </c>
    </row>
    <row r="218" spans="1:6" ht="45.75" thickBot="1">
      <c r="A218" s="16">
        <v>211</v>
      </c>
      <c r="B218" s="17" t="s">
        <v>124</v>
      </c>
      <c r="C218" s="17" t="s">
        <v>283</v>
      </c>
      <c r="D218" s="16">
        <v>240</v>
      </c>
      <c r="E218" s="16" t="s">
        <v>73</v>
      </c>
      <c r="F218" s="18">
        <v>520</v>
      </c>
    </row>
    <row r="219" spans="1:6" ht="48.75" customHeight="1" thickBot="1">
      <c r="A219" s="16">
        <v>212</v>
      </c>
      <c r="B219" s="17" t="s">
        <v>124</v>
      </c>
      <c r="C219" s="17" t="s">
        <v>285</v>
      </c>
      <c r="D219" s="16"/>
      <c r="E219" s="19" t="s">
        <v>286</v>
      </c>
      <c r="F219" s="18">
        <f>SUM(F220)</f>
        <v>40</v>
      </c>
    </row>
    <row r="220" spans="1:6" ht="45.75" thickBot="1">
      <c r="A220" s="16">
        <v>213</v>
      </c>
      <c r="B220" s="17" t="s">
        <v>124</v>
      </c>
      <c r="C220" s="17" t="s">
        <v>285</v>
      </c>
      <c r="D220" s="16">
        <v>240</v>
      </c>
      <c r="E220" s="16" t="s">
        <v>73</v>
      </c>
      <c r="F220" s="18">
        <v>40</v>
      </c>
    </row>
    <row r="221" spans="1:6" ht="60.75" thickBot="1">
      <c r="A221" s="16">
        <v>214</v>
      </c>
      <c r="B221" s="17" t="s">
        <v>124</v>
      </c>
      <c r="C221" s="17" t="s">
        <v>287</v>
      </c>
      <c r="D221" s="16"/>
      <c r="E221" s="19" t="s">
        <v>288</v>
      </c>
      <c r="F221" s="18">
        <f>SUM(F222)</f>
        <v>50</v>
      </c>
    </row>
    <row r="222" spans="1:6" ht="45.75" thickBot="1">
      <c r="A222" s="16">
        <v>215</v>
      </c>
      <c r="B222" s="17" t="s">
        <v>124</v>
      </c>
      <c r="C222" s="17" t="s">
        <v>287</v>
      </c>
      <c r="D222" s="16">
        <v>240</v>
      </c>
      <c r="E222" s="16" t="s">
        <v>73</v>
      </c>
      <c r="F222" s="18">
        <v>50</v>
      </c>
    </row>
    <row r="223" spans="1:6" ht="45.75" thickBot="1">
      <c r="A223" s="16">
        <v>216</v>
      </c>
      <c r="B223" s="17" t="s">
        <v>124</v>
      </c>
      <c r="C223" s="17" t="s">
        <v>289</v>
      </c>
      <c r="D223" s="16"/>
      <c r="E223" s="19" t="s">
        <v>290</v>
      </c>
      <c r="F223" s="18">
        <f>SUM(F224)</f>
        <v>360</v>
      </c>
    </row>
    <row r="224" spans="1:6" ht="45.75" thickBot="1">
      <c r="A224" s="16">
        <v>217</v>
      </c>
      <c r="B224" s="17" t="s">
        <v>124</v>
      </c>
      <c r="C224" s="17" t="s">
        <v>289</v>
      </c>
      <c r="D224" s="16">
        <v>240</v>
      </c>
      <c r="E224" s="16" t="s">
        <v>73</v>
      </c>
      <c r="F224" s="18">
        <v>360</v>
      </c>
    </row>
    <row r="225" spans="1:6" ht="30.75" thickBot="1">
      <c r="A225" s="16">
        <v>218</v>
      </c>
      <c r="B225" s="17" t="s">
        <v>124</v>
      </c>
      <c r="C225" s="17" t="s">
        <v>434</v>
      </c>
      <c r="D225" s="16"/>
      <c r="E225" s="42" t="s">
        <v>435</v>
      </c>
      <c r="F225" s="18">
        <f>SUM(F226)</f>
        <v>2878.7</v>
      </c>
    </row>
    <row r="226" spans="1:6" ht="45.75" thickBot="1">
      <c r="A226" s="16">
        <v>219</v>
      </c>
      <c r="B226" s="17" t="s">
        <v>124</v>
      </c>
      <c r="C226" s="17" t="s">
        <v>434</v>
      </c>
      <c r="D226" s="16">
        <v>240</v>
      </c>
      <c r="E226" s="16" t="s">
        <v>73</v>
      </c>
      <c r="F226" s="18">
        <v>2878.7</v>
      </c>
    </row>
    <row r="227" spans="1:6" ht="75" customHeight="1" thickBot="1">
      <c r="A227" s="16">
        <v>220</v>
      </c>
      <c r="B227" s="17" t="s">
        <v>124</v>
      </c>
      <c r="C227" s="17" t="s">
        <v>436</v>
      </c>
      <c r="D227" s="16"/>
      <c r="E227" s="43" t="s">
        <v>437</v>
      </c>
      <c r="F227" s="18">
        <f>SUM(F228)</f>
        <v>17.399999999999999</v>
      </c>
    </row>
    <row r="228" spans="1:6" ht="45.75" thickBot="1">
      <c r="A228" s="16">
        <v>221</v>
      </c>
      <c r="B228" s="17" t="s">
        <v>124</v>
      </c>
      <c r="C228" s="17" t="s">
        <v>436</v>
      </c>
      <c r="D228" s="16">
        <v>240</v>
      </c>
      <c r="E228" s="16" t="s">
        <v>73</v>
      </c>
      <c r="F228" s="18">
        <v>17.399999999999999</v>
      </c>
    </row>
    <row r="229" spans="1:6" ht="15.75" thickBot="1">
      <c r="A229" s="16">
        <v>222</v>
      </c>
      <c r="B229" s="17" t="s">
        <v>124</v>
      </c>
      <c r="C229" s="17" t="s">
        <v>145</v>
      </c>
      <c r="D229" s="16"/>
      <c r="E229" s="16" t="s">
        <v>2</v>
      </c>
      <c r="F229" s="18">
        <f>SUM(F230,F232)</f>
        <v>4007.6</v>
      </c>
    </row>
    <row r="230" spans="1:6" ht="45.75" thickBot="1">
      <c r="A230" s="16">
        <v>223</v>
      </c>
      <c r="B230" s="17" t="s">
        <v>124</v>
      </c>
      <c r="C230" s="17" t="s">
        <v>147</v>
      </c>
      <c r="D230" s="16"/>
      <c r="E230" s="19" t="s">
        <v>167</v>
      </c>
      <c r="F230" s="18">
        <f>SUM(F231)</f>
        <v>3029.7</v>
      </c>
    </row>
    <row r="231" spans="1:6" ht="45.75" thickBot="1">
      <c r="A231" s="16">
        <v>224</v>
      </c>
      <c r="B231" s="17" t="s">
        <v>124</v>
      </c>
      <c r="C231" s="17" t="s">
        <v>147</v>
      </c>
      <c r="D231" s="16">
        <v>120</v>
      </c>
      <c r="E231" s="16" t="s">
        <v>59</v>
      </c>
      <c r="F231" s="23">
        <v>3029.7</v>
      </c>
    </row>
    <row r="232" spans="1:6" ht="75.75" thickBot="1">
      <c r="A232" s="16">
        <v>225</v>
      </c>
      <c r="B232" s="17" t="s">
        <v>124</v>
      </c>
      <c r="C232" s="17" t="s">
        <v>341</v>
      </c>
      <c r="D232" s="16"/>
      <c r="E232" s="19" t="s">
        <v>342</v>
      </c>
      <c r="F232" s="18">
        <f>SUM(F233)</f>
        <v>977.9</v>
      </c>
    </row>
    <row r="233" spans="1:6" ht="45.75" thickBot="1">
      <c r="A233" s="16">
        <v>226</v>
      </c>
      <c r="B233" s="17" t="s">
        <v>124</v>
      </c>
      <c r="C233" s="17" t="s">
        <v>341</v>
      </c>
      <c r="D233" s="16">
        <v>240</v>
      </c>
      <c r="E233" s="16" t="s">
        <v>73</v>
      </c>
      <c r="F233" s="18">
        <v>977.9</v>
      </c>
    </row>
    <row r="234" spans="1:6" ht="15.75" thickBot="1">
      <c r="A234" s="26">
        <v>227</v>
      </c>
      <c r="B234" s="21" t="s">
        <v>125</v>
      </c>
      <c r="C234" s="21"/>
      <c r="D234" s="26"/>
      <c r="E234" s="26" t="s">
        <v>17</v>
      </c>
      <c r="F234" s="24">
        <f>SUM(F235,F301,F312)</f>
        <v>282997.7</v>
      </c>
    </row>
    <row r="235" spans="1:6" ht="15.75" thickBot="1">
      <c r="A235" s="16">
        <v>228</v>
      </c>
      <c r="B235" s="21" t="s">
        <v>126</v>
      </c>
      <c r="C235" s="21"/>
      <c r="D235" s="20"/>
      <c r="E235" s="20" t="s">
        <v>18</v>
      </c>
      <c r="F235" s="24">
        <f>SUM(F236,F298)</f>
        <v>268325.5</v>
      </c>
    </row>
    <row r="236" spans="1:6" ht="46.5" customHeight="1" thickBot="1">
      <c r="A236" s="16">
        <v>229</v>
      </c>
      <c r="B236" s="17" t="s">
        <v>126</v>
      </c>
      <c r="C236" s="17" t="s">
        <v>151</v>
      </c>
      <c r="D236" s="19"/>
      <c r="E236" s="16" t="s">
        <v>150</v>
      </c>
      <c r="F236" s="18">
        <f>SUM(F237)</f>
        <v>267467.5</v>
      </c>
    </row>
    <row r="237" spans="1:6" ht="75" customHeight="1" thickBot="1">
      <c r="A237" s="16">
        <v>230</v>
      </c>
      <c r="B237" s="17" t="s">
        <v>126</v>
      </c>
      <c r="C237" s="17" t="s">
        <v>291</v>
      </c>
      <c r="D237" s="19"/>
      <c r="E237" s="16" t="s">
        <v>293</v>
      </c>
      <c r="F237" s="18">
        <f>SUM(F238,F240,F242,F244,F246,F248,F250,F252,F254,F256,F258,F260,F262,F264,F266,F268,F270,F272,F274,F276,F278,F280,F282,F284,F286,F288,F290,F292,F294,F296)</f>
        <v>267467.5</v>
      </c>
    </row>
    <row r="238" spans="1:6" ht="23.25" customHeight="1" thickBot="1">
      <c r="A238" s="16">
        <v>231</v>
      </c>
      <c r="B238" s="17" t="s">
        <v>126</v>
      </c>
      <c r="C238" s="17" t="s">
        <v>355</v>
      </c>
      <c r="D238" s="19"/>
      <c r="E238" s="30" t="s">
        <v>294</v>
      </c>
      <c r="F238" s="18">
        <f>SUM(F239)</f>
        <v>980</v>
      </c>
    </row>
    <row r="239" spans="1:6" ht="48" customHeight="1" thickBot="1">
      <c r="A239" s="16">
        <v>232</v>
      </c>
      <c r="B239" s="17" t="s">
        <v>126</v>
      </c>
      <c r="C239" s="17" t="s">
        <v>355</v>
      </c>
      <c r="D239" s="16">
        <v>240</v>
      </c>
      <c r="E239" s="16" t="s">
        <v>73</v>
      </c>
      <c r="F239" s="18">
        <v>980</v>
      </c>
    </row>
    <row r="240" spans="1:6" ht="48" customHeight="1" thickBot="1">
      <c r="A240" s="16">
        <v>233</v>
      </c>
      <c r="B240" s="17" t="s">
        <v>126</v>
      </c>
      <c r="C240" s="17" t="s">
        <v>438</v>
      </c>
      <c r="D240" s="16"/>
      <c r="E240" s="42" t="s">
        <v>439</v>
      </c>
      <c r="F240" s="18">
        <f>SUM(F241)</f>
        <v>615.29999999999995</v>
      </c>
    </row>
    <row r="241" spans="1:6" ht="48" customHeight="1" thickBot="1">
      <c r="A241" s="16">
        <v>234</v>
      </c>
      <c r="B241" s="17" t="s">
        <v>126</v>
      </c>
      <c r="C241" s="17" t="s">
        <v>438</v>
      </c>
      <c r="D241" s="16">
        <v>240</v>
      </c>
      <c r="E241" s="16" t="s">
        <v>73</v>
      </c>
      <c r="F241" s="18">
        <v>615.29999999999995</v>
      </c>
    </row>
    <row r="242" spans="1:6" ht="138.75" customHeight="1" thickBot="1">
      <c r="A242" s="16">
        <v>235</v>
      </c>
      <c r="B242" s="17" t="s">
        <v>126</v>
      </c>
      <c r="C242" s="17" t="s">
        <v>440</v>
      </c>
      <c r="D242" s="16"/>
      <c r="E242" s="42" t="s">
        <v>456</v>
      </c>
      <c r="F242" s="18">
        <f>SUM(F243)</f>
        <v>11518.8</v>
      </c>
    </row>
    <row r="243" spans="1:6" ht="15.75" customHeight="1" thickBot="1">
      <c r="A243" s="16">
        <v>236</v>
      </c>
      <c r="B243" s="17" t="s">
        <v>126</v>
      </c>
      <c r="C243" s="17" t="s">
        <v>440</v>
      </c>
      <c r="D243" s="16">
        <v>410</v>
      </c>
      <c r="E243" s="16" t="s">
        <v>19</v>
      </c>
      <c r="F243" s="18">
        <v>11518.8</v>
      </c>
    </row>
    <row r="244" spans="1:6" ht="109.5" customHeight="1" thickBot="1">
      <c r="A244" s="16">
        <v>237</v>
      </c>
      <c r="B244" s="17" t="s">
        <v>126</v>
      </c>
      <c r="C244" s="17" t="s">
        <v>441</v>
      </c>
      <c r="D244" s="16"/>
      <c r="E244" s="42" t="s">
        <v>442</v>
      </c>
      <c r="F244" s="18">
        <f>SUM(F245)</f>
        <v>19138.099999999999</v>
      </c>
    </row>
    <row r="245" spans="1:6" ht="22.5" customHeight="1" thickBot="1">
      <c r="A245" s="16">
        <v>238</v>
      </c>
      <c r="B245" s="17" t="s">
        <v>126</v>
      </c>
      <c r="C245" s="17" t="s">
        <v>441</v>
      </c>
      <c r="D245" s="16">
        <v>410</v>
      </c>
      <c r="E245" s="16" t="s">
        <v>19</v>
      </c>
      <c r="F245" s="18">
        <v>19138.099999999999</v>
      </c>
    </row>
    <row r="246" spans="1:6" ht="123" customHeight="1" thickBot="1">
      <c r="A246" s="16">
        <v>239</v>
      </c>
      <c r="B246" s="17" t="s">
        <v>126</v>
      </c>
      <c r="C246" s="17" t="s">
        <v>400</v>
      </c>
      <c r="D246" s="16"/>
      <c r="E246" s="40" t="s">
        <v>401</v>
      </c>
      <c r="F246" s="18">
        <f>SUM(F247:F247)</f>
        <v>3653.3</v>
      </c>
    </row>
    <row r="247" spans="1:6" ht="15.75" thickBot="1">
      <c r="A247" s="16">
        <v>240</v>
      </c>
      <c r="B247" s="17" t="s">
        <v>126</v>
      </c>
      <c r="C247" s="17" t="s">
        <v>400</v>
      </c>
      <c r="D247" s="16">
        <v>410</v>
      </c>
      <c r="E247" s="16" t="s">
        <v>19</v>
      </c>
      <c r="F247" s="18">
        <v>3653.3</v>
      </c>
    </row>
    <row r="248" spans="1:6" ht="75.75" thickBot="1">
      <c r="A248" s="16">
        <v>241</v>
      </c>
      <c r="B248" s="17" t="s">
        <v>126</v>
      </c>
      <c r="C248" s="17" t="s">
        <v>298</v>
      </c>
      <c r="D248" s="16"/>
      <c r="E248" s="19" t="s">
        <v>299</v>
      </c>
      <c r="F248" s="18">
        <f>SUM(F249)</f>
        <v>230.3</v>
      </c>
    </row>
    <row r="249" spans="1:6" ht="15.75" thickBot="1">
      <c r="A249" s="16">
        <v>242</v>
      </c>
      <c r="B249" s="17" t="s">
        <v>126</v>
      </c>
      <c r="C249" s="17" t="s">
        <v>298</v>
      </c>
      <c r="D249" s="16">
        <v>410</v>
      </c>
      <c r="E249" s="16" t="s">
        <v>19</v>
      </c>
      <c r="F249" s="18">
        <v>230.3</v>
      </c>
    </row>
    <row r="250" spans="1:6" ht="93.75" customHeight="1" thickBot="1">
      <c r="A250" s="16">
        <v>243</v>
      </c>
      <c r="B250" s="17" t="s">
        <v>126</v>
      </c>
      <c r="C250" s="17" t="s">
        <v>443</v>
      </c>
      <c r="D250" s="16"/>
      <c r="E250" s="42" t="s">
        <v>527</v>
      </c>
      <c r="F250" s="18">
        <f>SUM(F251)</f>
        <v>11831.3</v>
      </c>
    </row>
    <row r="251" spans="1:6" ht="15.75" thickBot="1">
      <c r="A251" s="16">
        <v>244</v>
      </c>
      <c r="B251" s="17" t="s">
        <v>126</v>
      </c>
      <c r="C251" s="17" t="s">
        <v>443</v>
      </c>
      <c r="D251" s="16">
        <v>410</v>
      </c>
      <c r="E251" s="16" t="s">
        <v>19</v>
      </c>
      <c r="F251" s="18">
        <v>11831.3</v>
      </c>
    </row>
    <row r="252" spans="1:6" ht="78" customHeight="1" thickBot="1">
      <c r="A252" s="16">
        <v>245</v>
      </c>
      <c r="B252" s="17" t="s">
        <v>126</v>
      </c>
      <c r="C252" s="17" t="s">
        <v>444</v>
      </c>
      <c r="D252" s="16"/>
      <c r="E252" s="42" t="s">
        <v>528</v>
      </c>
      <c r="F252" s="18">
        <f>SUM(F253)</f>
        <v>17413.900000000001</v>
      </c>
    </row>
    <row r="253" spans="1:6" ht="15.75" thickBot="1">
      <c r="A253" s="16">
        <v>246</v>
      </c>
      <c r="B253" s="17" t="s">
        <v>126</v>
      </c>
      <c r="C253" s="17" t="s">
        <v>444</v>
      </c>
      <c r="D253" s="16">
        <v>410</v>
      </c>
      <c r="E253" s="16" t="s">
        <v>19</v>
      </c>
      <c r="F253" s="18">
        <v>17413.900000000001</v>
      </c>
    </row>
    <row r="254" spans="1:6" ht="75" customHeight="1" thickBot="1">
      <c r="A254" s="16">
        <v>247</v>
      </c>
      <c r="B254" s="17" t="s">
        <v>126</v>
      </c>
      <c r="C254" s="17" t="s">
        <v>445</v>
      </c>
      <c r="D254" s="16"/>
      <c r="E254" s="42" t="s">
        <v>529</v>
      </c>
      <c r="F254" s="18">
        <f>SUM(F255)</f>
        <v>6419.7</v>
      </c>
    </row>
    <row r="255" spans="1:6" ht="15.75" thickBot="1">
      <c r="A255" s="16">
        <v>248</v>
      </c>
      <c r="B255" s="17" t="s">
        <v>126</v>
      </c>
      <c r="C255" s="17" t="s">
        <v>445</v>
      </c>
      <c r="D255" s="16">
        <v>410</v>
      </c>
      <c r="E255" s="16" t="s">
        <v>19</v>
      </c>
      <c r="F255" s="18">
        <v>6419.7</v>
      </c>
    </row>
    <row r="256" spans="1:6" ht="94.5" customHeight="1" thickBot="1">
      <c r="A256" s="16">
        <v>249</v>
      </c>
      <c r="B256" s="17" t="s">
        <v>126</v>
      </c>
      <c r="C256" s="17" t="s">
        <v>446</v>
      </c>
      <c r="D256" s="16"/>
      <c r="E256" s="42" t="s">
        <v>530</v>
      </c>
      <c r="F256" s="18">
        <f>SUM(F257)</f>
        <v>10983</v>
      </c>
    </row>
    <row r="257" spans="1:6" ht="15.75" thickBot="1">
      <c r="A257" s="16">
        <v>250</v>
      </c>
      <c r="B257" s="17" t="s">
        <v>126</v>
      </c>
      <c r="C257" s="17" t="s">
        <v>446</v>
      </c>
      <c r="D257" s="16">
        <v>410</v>
      </c>
      <c r="E257" s="16" t="s">
        <v>19</v>
      </c>
      <c r="F257" s="18">
        <v>10983</v>
      </c>
    </row>
    <row r="258" spans="1:6" ht="90.75" thickBot="1">
      <c r="A258" s="16">
        <v>251</v>
      </c>
      <c r="B258" s="17" t="s">
        <v>126</v>
      </c>
      <c r="C258" s="17" t="s">
        <v>449</v>
      </c>
      <c r="D258" s="16" t="s">
        <v>447</v>
      </c>
      <c r="E258" s="42" t="s">
        <v>531</v>
      </c>
      <c r="F258" s="18">
        <f>SUM(F259)</f>
        <v>16165.3</v>
      </c>
    </row>
    <row r="259" spans="1:6" ht="15.75" thickBot="1">
      <c r="A259" s="16">
        <v>252</v>
      </c>
      <c r="B259" s="17" t="s">
        <v>126</v>
      </c>
      <c r="C259" s="17" t="s">
        <v>449</v>
      </c>
      <c r="D259" s="16">
        <v>410</v>
      </c>
      <c r="E259" s="16" t="s">
        <v>19</v>
      </c>
      <c r="F259" s="18">
        <v>16165.3</v>
      </c>
    </row>
    <row r="260" spans="1:6" ht="90.75" thickBot="1">
      <c r="A260" s="16">
        <v>253</v>
      </c>
      <c r="B260" s="17" t="s">
        <v>126</v>
      </c>
      <c r="C260" s="17" t="s">
        <v>448</v>
      </c>
      <c r="D260" s="16"/>
      <c r="E260" s="42" t="s">
        <v>532</v>
      </c>
      <c r="F260" s="18">
        <f>SUM(F261)</f>
        <v>5959.4</v>
      </c>
    </row>
    <row r="261" spans="1:6" ht="15.75" thickBot="1">
      <c r="A261" s="16">
        <v>254</v>
      </c>
      <c r="B261" s="17" t="s">
        <v>126</v>
      </c>
      <c r="C261" s="17" t="s">
        <v>448</v>
      </c>
      <c r="D261" s="16">
        <v>410</v>
      </c>
      <c r="E261" s="16" t="s">
        <v>19</v>
      </c>
      <c r="F261" s="18">
        <v>5959.4</v>
      </c>
    </row>
    <row r="262" spans="1:6" ht="92.25" customHeight="1" thickBot="1">
      <c r="A262" s="16">
        <v>255</v>
      </c>
      <c r="B262" s="17" t="s">
        <v>126</v>
      </c>
      <c r="C262" s="17" t="s">
        <v>450</v>
      </c>
      <c r="D262" s="16"/>
      <c r="E262" s="42" t="s">
        <v>533</v>
      </c>
      <c r="F262" s="18">
        <f>SUM(F263)</f>
        <v>10730.4</v>
      </c>
    </row>
    <row r="263" spans="1:6" ht="15.75" thickBot="1">
      <c r="A263" s="16">
        <v>256</v>
      </c>
      <c r="B263" s="17" t="s">
        <v>126</v>
      </c>
      <c r="C263" s="17" t="s">
        <v>450</v>
      </c>
      <c r="D263" s="16">
        <v>410</v>
      </c>
      <c r="E263" s="16" t="s">
        <v>19</v>
      </c>
      <c r="F263" s="18">
        <v>10730.4</v>
      </c>
    </row>
    <row r="264" spans="1:6" ht="90.75" thickBot="1">
      <c r="A264" s="16">
        <v>257</v>
      </c>
      <c r="B264" s="17" t="s">
        <v>126</v>
      </c>
      <c r="C264" s="17" t="s">
        <v>451</v>
      </c>
      <c r="D264" s="16"/>
      <c r="E264" s="42" t="s">
        <v>534</v>
      </c>
      <c r="F264" s="18">
        <f>SUM(F265)</f>
        <v>15793.5</v>
      </c>
    </row>
    <row r="265" spans="1:6" ht="15.75" thickBot="1">
      <c r="A265" s="16">
        <v>258</v>
      </c>
      <c r="B265" s="17" t="s">
        <v>126</v>
      </c>
      <c r="C265" s="17" t="s">
        <v>451</v>
      </c>
      <c r="D265" s="16">
        <v>410</v>
      </c>
      <c r="E265" s="16" t="s">
        <v>19</v>
      </c>
      <c r="F265" s="18">
        <v>15793.5</v>
      </c>
    </row>
    <row r="266" spans="1:6" ht="90.75" thickBot="1">
      <c r="A266" s="16">
        <v>259</v>
      </c>
      <c r="B266" s="17" t="s">
        <v>126</v>
      </c>
      <c r="C266" s="17" t="s">
        <v>452</v>
      </c>
      <c r="D266" s="16"/>
      <c r="E266" s="42" t="s">
        <v>535</v>
      </c>
      <c r="F266" s="18">
        <f>SUM(F267)</f>
        <v>5443.9</v>
      </c>
    </row>
    <row r="267" spans="1:6" ht="15.75" thickBot="1">
      <c r="A267" s="16">
        <v>260</v>
      </c>
      <c r="B267" s="17" t="s">
        <v>126</v>
      </c>
      <c r="C267" s="17" t="s">
        <v>452</v>
      </c>
      <c r="D267" s="16">
        <v>410</v>
      </c>
      <c r="E267" s="16" t="s">
        <v>19</v>
      </c>
      <c r="F267" s="18">
        <v>5443.9</v>
      </c>
    </row>
    <row r="268" spans="1:6" ht="93" customHeight="1" thickBot="1">
      <c r="A268" s="16">
        <v>261</v>
      </c>
      <c r="B268" s="17" t="s">
        <v>126</v>
      </c>
      <c r="C268" s="17" t="s">
        <v>453</v>
      </c>
      <c r="D268" s="16"/>
      <c r="E268" s="42" t="s">
        <v>536</v>
      </c>
      <c r="F268" s="18">
        <f>SUM(F269)</f>
        <v>8795.6</v>
      </c>
    </row>
    <row r="269" spans="1:6" ht="15.75" thickBot="1">
      <c r="A269" s="16">
        <v>262</v>
      </c>
      <c r="B269" s="17" t="s">
        <v>126</v>
      </c>
      <c r="C269" s="17" t="s">
        <v>453</v>
      </c>
      <c r="D269" s="16">
        <v>410</v>
      </c>
      <c r="E269" s="16" t="s">
        <v>19</v>
      </c>
      <c r="F269" s="18">
        <v>8795.6</v>
      </c>
    </row>
    <row r="270" spans="1:6" ht="90.75" thickBot="1">
      <c r="A270" s="16">
        <v>263</v>
      </c>
      <c r="B270" s="17" t="s">
        <v>126</v>
      </c>
      <c r="C270" s="17" t="s">
        <v>454</v>
      </c>
      <c r="D270" s="16"/>
      <c r="E270" s="42" t="s">
        <v>537</v>
      </c>
      <c r="F270" s="18">
        <f>SUM(F271)</f>
        <v>12945.7</v>
      </c>
    </row>
    <row r="271" spans="1:6" ht="15.75" thickBot="1">
      <c r="A271" s="16">
        <v>264</v>
      </c>
      <c r="B271" s="17" t="s">
        <v>126</v>
      </c>
      <c r="C271" s="17" t="s">
        <v>454</v>
      </c>
      <c r="D271" s="16">
        <v>410</v>
      </c>
      <c r="E271" s="16" t="s">
        <v>19</v>
      </c>
      <c r="F271" s="18">
        <v>12945.7</v>
      </c>
    </row>
    <row r="272" spans="1:6" ht="90.75" thickBot="1">
      <c r="A272" s="16">
        <v>265</v>
      </c>
      <c r="B272" s="17" t="s">
        <v>126</v>
      </c>
      <c r="C272" s="17" t="s">
        <v>455</v>
      </c>
      <c r="D272" s="16"/>
      <c r="E272" s="42" t="s">
        <v>538</v>
      </c>
      <c r="F272" s="18">
        <f>SUM(F273)</f>
        <v>4486.1000000000004</v>
      </c>
    </row>
    <row r="273" spans="1:6" ht="15.75" thickBot="1">
      <c r="A273" s="16">
        <v>266</v>
      </c>
      <c r="B273" s="17" t="s">
        <v>126</v>
      </c>
      <c r="C273" s="17" t="s">
        <v>455</v>
      </c>
      <c r="D273" s="16">
        <v>410</v>
      </c>
      <c r="E273" s="16" t="s">
        <v>19</v>
      </c>
      <c r="F273" s="18">
        <v>4486.1000000000004</v>
      </c>
    </row>
    <row r="274" spans="1:6" ht="90.75" thickBot="1">
      <c r="A274" s="16">
        <v>267</v>
      </c>
      <c r="B274" s="17" t="s">
        <v>126</v>
      </c>
      <c r="C274" s="17" t="s">
        <v>541</v>
      </c>
      <c r="D274" s="16"/>
      <c r="E274" s="42" t="s">
        <v>539</v>
      </c>
      <c r="F274" s="18">
        <f>SUM(F275)</f>
        <v>15853.5</v>
      </c>
    </row>
    <row r="275" spans="1:6" ht="15.75" thickBot="1">
      <c r="A275" s="16">
        <v>268</v>
      </c>
      <c r="B275" s="17" t="s">
        <v>126</v>
      </c>
      <c r="C275" s="17" t="s">
        <v>541</v>
      </c>
      <c r="D275" s="16">
        <v>410</v>
      </c>
      <c r="E275" s="16" t="s">
        <v>19</v>
      </c>
      <c r="F275" s="18">
        <v>15853.5</v>
      </c>
    </row>
    <row r="276" spans="1:6" ht="90.75" thickBot="1">
      <c r="A276" s="16">
        <v>269</v>
      </c>
      <c r="B276" s="17" t="s">
        <v>126</v>
      </c>
      <c r="C276" s="17" t="s">
        <v>542</v>
      </c>
      <c r="D276" s="16"/>
      <c r="E276" s="42" t="s">
        <v>540</v>
      </c>
      <c r="F276" s="18">
        <f>SUM(F277)</f>
        <v>9446.9</v>
      </c>
    </row>
    <row r="277" spans="1:6" ht="15.75" thickBot="1">
      <c r="A277" s="16">
        <v>270</v>
      </c>
      <c r="B277" s="17" t="s">
        <v>126</v>
      </c>
      <c r="C277" s="17" t="s">
        <v>542</v>
      </c>
      <c r="D277" s="16">
        <v>410</v>
      </c>
      <c r="E277" s="16" t="s">
        <v>19</v>
      </c>
      <c r="F277" s="18">
        <v>9446.9</v>
      </c>
    </row>
    <row r="278" spans="1:6" ht="90.75" thickBot="1">
      <c r="A278" s="16">
        <v>271</v>
      </c>
      <c r="B278" s="17" t="s">
        <v>126</v>
      </c>
      <c r="C278" s="17" t="s">
        <v>544</v>
      </c>
      <c r="D278" s="16"/>
      <c r="E278" s="42" t="s">
        <v>545</v>
      </c>
      <c r="F278" s="18">
        <f>SUM(F279)</f>
        <v>11814.4</v>
      </c>
    </row>
    <row r="279" spans="1:6" ht="15.75" thickBot="1">
      <c r="A279" s="16">
        <v>272</v>
      </c>
      <c r="B279" s="17" t="s">
        <v>126</v>
      </c>
      <c r="C279" s="17" t="s">
        <v>544</v>
      </c>
      <c r="D279" s="16">
        <v>410</v>
      </c>
      <c r="E279" s="16" t="s">
        <v>19</v>
      </c>
      <c r="F279" s="18">
        <v>11814.4</v>
      </c>
    </row>
    <row r="280" spans="1:6" ht="82.5" customHeight="1" thickBot="1">
      <c r="A280" s="16">
        <v>273</v>
      </c>
      <c r="B280" s="17" t="s">
        <v>126</v>
      </c>
      <c r="C280" s="17" t="s">
        <v>543</v>
      </c>
      <c r="D280" s="16"/>
      <c r="E280" s="42" t="s">
        <v>546</v>
      </c>
      <c r="F280" s="18">
        <f>SUM(F281)</f>
        <v>7040.1</v>
      </c>
    </row>
    <row r="281" spans="1:6" ht="15.75" thickBot="1">
      <c r="A281" s="16">
        <v>274</v>
      </c>
      <c r="B281" s="17" t="s">
        <v>126</v>
      </c>
      <c r="C281" s="17" t="s">
        <v>543</v>
      </c>
      <c r="D281" s="16">
        <v>410</v>
      </c>
      <c r="E281" s="16" t="s">
        <v>19</v>
      </c>
      <c r="F281" s="18">
        <v>7040.1</v>
      </c>
    </row>
    <row r="282" spans="1:6" ht="90.75" thickBot="1">
      <c r="A282" s="16">
        <v>275</v>
      </c>
      <c r="B282" s="17" t="s">
        <v>126</v>
      </c>
      <c r="C282" s="17" t="s">
        <v>548</v>
      </c>
      <c r="D282" s="16"/>
      <c r="E282" s="42" t="s">
        <v>549</v>
      </c>
      <c r="F282" s="18">
        <f>SUM(F283)</f>
        <v>10057.4</v>
      </c>
    </row>
    <row r="283" spans="1:6" ht="15.75" thickBot="1">
      <c r="A283" s="16">
        <v>276</v>
      </c>
      <c r="B283" s="17" t="s">
        <v>126</v>
      </c>
      <c r="C283" s="17" t="s">
        <v>548</v>
      </c>
      <c r="D283" s="16">
        <v>410</v>
      </c>
      <c r="E283" s="16" t="s">
        <v>19</v>
      </c>
      <c r="F283" s="18">
        <v>10057.4</v>
      </c>
    </row>
    <row r="284" spans="1:6" ht="90.75" thickBot="1">
      <c r="A284" s="16">
        <v>277</v>
      </c>
      <c r="B284" s="17" t="s">
        <v>126</v>
      </c>
      <c r="C284" s="17" t="s">
        <v>547</v>
      </c>
      <c r="D284" s="16"/>
      <c r="E284" s="42" t="s">
        <v>550</v>
      </c>
      <c r="F284" s="18">
        <f>SUM(F285)</f>
        <v>5993.1</v>
      </c>
    </row>
    <row r="285" spans="1:6" ht="15.75" thickBot="1">
      <c r="A285" s="16">
        <v>278</v>
      </c>
      <c r="B285" s="17" t="s">
        <v>126</v>
      </c>
      <c r="C285" s="17" t="s">
        <v>547</v>
      </c>
      <c r="D285" s="16">
        <v>410</v>
      </c>
      <c r="E285" s="16" t="s">
        <v>19</v>
      </c>
      <c r="F285" s="18">
        <v>5993.1</v>
      </c>
    </row>
    <row r="286" spans="1:6" ht="90.75" thickBot="1">
      <c r="A286" s="16">
        <v>279</v>
      </c>
      <c r="B286" s="17" t="s">
        <v>126</v>
      </c>
      <c r="C286" s="17" t="s">
        <v>554</v>
      </c>
      <c r="D286" s="16"/>
      <c r="E286" s="42" t="s">
        <v>551</v>
      </c>
      <c r="F286" s="18">
        <f>SUM(F287)</f>
        <v>2303.1999999999998</v>
      </c>
    </row>
    <row r="287" spans="1:6" ht="15.75" thickBot="1">
      <c r="A287" s="16">
        <v>280</v>
      </c>
      <c r="B287" s="17" t="s">
        <v>126</v>
      </c>
      <c r="C287" s="17" t="s">
        <v>554</v>
      </c>
      <c r="D287" s="16">
        <v>410</v>
      </c>
      <c r="E287" s="16" t="s">
        <v>19</v>
      </c>
      <c r="F287" s="18">
        <v>2303.1999999999998</v>
      </c>
    </row>
    <row r="288" spans="1:6" ht="90.75" thickBot="1">
      <c r="A288" s="16">
        <v>281</v>
      </c>
      <c r="B288" s="17" t="s">
        <v>126</v>
      </c>
      <c r="C288" s="17" t="s">
        <v>555</v>
      </c>
      <c r="D288" s="16"/>
      <c r="E288" s="42" t="s">
        <v>552</v>
      </c>
      <c r="F288" s="18">
        <f>SUM(F289)</f>
        <v>1372.4</v>
      </c>
    </row>
    <row r="289" spans="1:6" ht="15.75" thickBot="1">
      <c r="A289" s="16">
        <v>282</v>
      </c>
      <c r="B289" s="17" t="s">
        <v>126</v>
      </c>
      <c r="C289" s="17" t="s">
        <v>555</v>
      </c>
      <c r="D289" s="16">
        <v>410</v>
      </c>
      <c r="E289" s="16" t="s">
        <v>19</v>
      </c>
      <c r="F289" s="18">
        <v>1372.4</v>
      </c>
    </row>
    <row r="290" spans="1:6" ht="90.75" thickBot="1">
      <c r="A290" s="16">
        <v>283</v>
      </c>
      <c r="B290" s="17" t="s">
        <v>126</v>
      </c>
      <c r="C290" s="17" t="s">
        <v>556</v>
      </c>
      <c r="D290" s="16"/>
      <c r="E290" s="42" t="s">
        <v>553</v>
      </c>
      <c r="F290" s="18">
        <f>SUM(F291)</f>
        <v>378.5</v>
      </c>
    </row>
    <row r="291" spans="1:6" ht="15.75" thickBot="1">
      <c r="A291" s="16">
        <v>284</v>
      </c>
      <c r="B291" s="17" t="s">
        <v>126</v>
      </c>
      <c r="C291" s="17" t="s">
        <v>556</v>
      </c>
      <c r="D291" s="16">
        <v>410</v>
      </c>
      <c r="E291" s="16" t="s">
        <v>19</v>
      </c>
      <c r="F291" s="18">
        <v>378.5</v>
      </c>
    </row>
    <row r="292" spans="1:6" ht="90.75" thickBot="1">
      <c r="A292" s="16">
        <v>285</v>
      </c>
      <c r="B292" s="17" t="s">
        <v>126</v>
      </c>
      <c r="C292" s="17" t="s">
        <v>557</v>
      </c>
      <c r="D292" s="16"/>
      <c r="E292" s="42" t="s">
        <v>564</v>
      </c>
      <c r="F292" s="18">
        <f>SUM(F293)</f>
        <v>8624.4</v>
      </c>
    </row>
    <row r="293" spans="1:6" ht="15.75" thickBot="1">
      <c r="A293" s="16">
        <v>286</v>
      </c>
      <c r="B293" s="17" t="s">
        <v>126</v>
      </c>
      <c r="C293" s="17" t="s">
        <v>557</v>
      </c>
      <c r="D293" s="16">
        <v>410</v>
      </c>
      <c r="E293" s="16" t="s">
        <v>19</v>
      </c>
      <c r="F293" s="18">
        <v>8624.4</v>
      </c>
    </row>
    <row r="294" spans="1:6" ht="78" customHeight="1" thickBot="1">
      <c r="A294" s="16">
        <v>287</v>
      </c>
      <c r="B294" s="17" t="s">
        <v>126</v>
      </c>
      <c r="C294" s="17" t="s">
        <v>558</v>
      </c>
      <c r="D294" s="16"/>
      <c r="E294" s="42" t="s">
        <v>565</v>
      </c>
      <c r="F294" s="18">
        <f>SUM(F295)</f>
        <v>5142.3</v>
      </c>
    </row>
    <row r="295" spans="1:6" ht="15.75" thickBot="1">
      <c r="A295" s="16">
        <v>288</v>
      </c>
      <c r="B295" s="17" t="s">
        <v>126</v>
      </c>
      <c r="C295" s="17" t="s">
        <v>558</v>
      </c>
      <c r="D295" s="16"/>
      <c r="E295" s="16" t="s">
        <v>19</v>
      </c>
      <c r="F295" s="18">
        <v>5142.3</v>
      </c>
    </row>
    <row r="296" spans="1:6" ht="45.75" thickBot="1">
      <c r="A296" s="16">
        <v>289</v>
      </c>
      <c r="B296" s="17" t="s">
        <v>126</v>
      </c>
      <c r="C296" s="17" t="s">
        <v>559</v>
      </c>
      <c r="D296" s="16"/>
      <c r="E296" s="16" t="s">
        <v>560</v>
      </c>
      <c r="F296" s="18">
        <f>SUM(F297)</f>
        <v>26337.7</v>
      </c>
    </row>
    <row r="297" spans="1:6" ht="15.75" thickBot="1">
      <c r="A297" s="16">
        <v>290</v>
      </c>
      <c r="B297" s="17" t="s">
        <v>126</v>
      </c>
      <c r="C297" s="17" t="s">
        <v>559</v>
      </c>
      <c r="D297" s="16">
        <v>410</v>
      </c>
      <c r="E297" s="16" t="s">
        <v>19</v>
      </c>
      <c r="F297" s="18">
        <v>26337.7</v>
      </c>
    </row>
    <row r="298" spans="1:6" ht="15.75" thickBot="1">
      <c r="A298" s="16">
        <v>291</v>
      </c>
      <c r="B298" s="17" t="s">
        <v>126</v>
      </c>
      <c r="C298" s="17" t="s">
        <v>145</v>
      </c>
      <c r="D298" s="16"/>
      <c r="E298" s="16" t="s">
        <v>2</v>
      </c>
      <c r="F298" s="18">
        <f>SUM(F299)</f>
        <v>858</v>
      </c>
    </row>
    <row r="299" spans="1:6" ht="30.75" thickBot="1">
      <c r="A299" s="16">
        <v>292</v>
      </c>
      <c r="B299" s="17" t="s">
        <v>126</v>
      </c>
      <c r="C299" s="17" t="s">
        <v>376</v>
      </c>
      <c r="D299" s="16"/>
      <c r="E299" s="19" t="s">
        <v>377</v>
      </c>
      <c r="F299" s="18">
        <f>SUM(F300)</f>
        <v>858</v>
      </c>
    </row>
    <row r="300" spans="1:6" ht="45.75" thickBot="1">
      <c r="A300" s="16">
        <v>293</v>
      </c>
      <c r="B300" s="17" t="s">
        <v>126</v>
      </c>
      <c r="C300" s="17" t="s">
        <v>376</v>
      </c>
      <c r="D300" s="16">
        <v>240</v>
      </c>
      <c r="E300" s="16" t="s">
        <v>66</v>
      </c>
      <c r="F300" s="18">
        <v>858</v>
      </c>
    </row>
    <row r="301" spans="1:6" ht="15.75" thickBot="1">
      <c r="A301" s="26">
        <v>294</v>
      </c>
      <c r="B301" s="21" t="s">
        <v>127</v>
      </c>
      <c r="C301" s="21"/>
      <c r="D301" s="20"/>
      <c r="E301" s="20" t="s">
        <v>20</v>
      </c>
      <c r="F301" s="24">
        <f>SUM(F302)</f>
        <v>6650.2</v>
      </c>
    </row>
    <row r="302" spans="1:6" ht="45" customHeight="1" thickBot="1">
      <c r="A302" s="16">
        <v>295</v>
      </c>
      <c r="B302" s="17" t="s">
        <v>127</v>
      </c>
      <c r="C302" s="17" t="s">
        <v>151</v>
      </c>
      <c r="D302" s="19"/>
      <c r="E302" s="16" t="s">
        <v>150</v>
      </c>
      <c r="F302" s="18">
        <f>SUM(F303)</f>
        <v>6650.2</v>
      </c>
    </row>
    <row r="303" spans="1:6" ht="63.75" customHeight="1" thickBot="1">
      <c r="A303" s="16">
        <v>296</v>
      </c>
      <c r="B303" s="17" t="s">
        <v>127</v>
      </c>
      <c r="C303" s="17" t="s">
        <v>291</v>
      </c>
      <c r="D303" s="19"/>
      <c r="E303" s="16" t="s">
        <v>292</v>
      </c>
      <c r="F303" s="18">
        <f>SUM(F304,F306,F308,F310)</f>
        <v>6650.2</v>
      </c>
    </row>
    <row r="304" spans="1:6" ht="30.75" thickBot="1">
      <c r="A304" s="16">
        <v>297</v>
      </c>
      <c r="B304" s="17" t="s">
        <v>127</v>
      </c>
      <c r="C304" s="17" t="s">
        <v>300</v>
      </c>
      <c r="D304" s="16"/>
      <c r="E304" s="19" t="s">
        <v>561</v>
      </c>
      <c r="F304" s="18">
        <f>SUM(F305:F305)</f>
        <v>1014.3</v>
      </c>
    </row>
    <row r="305" spans="1:6" ht="45.75" thickBot="1">
      <c r="A305" s="16">
        <v>298</v>
      </c>
      <c r="B305" s="17" t="s">
        <v>127</v>
      </c>
      <c r="C305" s="17" t="s">
        <v>300</v>
      </c>
      <c r="D305" s="16">
        <v>240</v>
      </c>
      <c r="E305" s="16" t="s">
        <v>66</v>
      </c>
      <c r="F305" s="18">
        <v>1014.3</v>
      </c>
    </row>
    <row r="306" spans="1:6" ht="30.75" thickBot="1">
      <c r="A306" s="16">
        <v>299</v>
      </c>
      <c r="B306" s="17" t="s">
        <v>127</v>
      </c>
      <c r="C306" s="17" t="s">
        <v>301</v>
      </c>
      <c r="D306" s="16"/>
      <c r="E306" s="19" t="s">
        <v>302</v>
      </c>
      <c r="F306" s="18">
        <f>SUM(F307)</f>
        <v>3280</v>
      </c>
    </row>
    <row r="307" spans="1:6" ht="45.75" thickBot="1">
      <c r="A307" s="16">
        <v>300</v>
      </c>
      <c r="B307" s="17" t="s">
        <v>127</v>
      </c>
      <c r="C307" s="17" t="s">
        <v>301</v>
      </c>
      <c r="D307" s="16">
        <v>240</v>
      </c>
      <c r="E307" s="16" t="s">
        <v>66</v>
      </c>
      <c r="F307" s="18">
        <v>3280</v>
      </c>
    </row>
    <row r="308" spans="1:6" ht="62.25" customHeight="1" thickBot="1">
      <c r="A308" s="16">
        <v>301</v>
      </c>
      <c r="B308" s="17" t="s">
        <v>127</v>
      </c>
      <c r="C308" s="17" t="s">
        <v>303</v>
      </c>
      <c r="D308" s="16"/>
      <c r="E308" s="19" t="s">
        <v>304</v>
      </c>
      <c r="F308" s="18">
        <f>SUM(F309)</f>
        <v>62.9</v>
      </c>
    </row>
    <row r="309" spans="1:6" ht="15.75" thickBot="1">
      <c r="A309" s="16">
        <v>302</v>
      </c>
      <c r="B309" s="17" t="s">
        <v>127</v>
      </c>
      <c r="C309" s="17" t="s">
        <v>303</v>
      </c>
      <c r="D309" s="16">
        <v>410</v>
      </c>
      <c r="E309" s="16" t="s">
        <v>15</v>
      </c>
      <c r="F309" s="18">
        <v>62.9</v>
      </c>
    </row>
    <row r="310" spans="1:6" ht="45.75" thickBot="1">
      <c r="A310" s="16">
        <v>303</v>
      </c>
      <c r="B310" s="17" t="s">
        <v>127</v>
      </c>
      <c r="C310" s="17" t="s">
        <v>562</v>
      </c>
      <c r="D310" s="16"/>
      <c r="E310" s="42" t="s">
        <v>563</v>
      </c>
      <c r="F310" s="18">
        <f>SUM(F311)</f>
        <v>2293</v>
      </c>
    </row>
    <row r="311" spans="1:6" ht="45.75" thickBot="1">
      <c r="A311" s="16">
        <v>304</v>
      </c>
      <c r="B311" s="17" t="s">
        <v>127</v>
      </c>
      <c r="C311" s="17" t="s">
        <v>562</v>
      </c>
      <c r="D311" s="16">
        <v>240</v>
      </c>
      <c r="E311" s="16" t="s">
        <v>66</v>
      </c>
      <c r="F311" s="18">
        <v>2293</v>
      </c>
    </row>
    <row r="312" spans="1:6" ht="15.75" thickBot="1">
      <c r="A312" s="26">
        <v>305</v>
      </c>
      <c r="B312" s="21" t="s">
        <v>128</v>
      </c>
      <c r="C312" s="21"/>
      <c r="D312" s="20"/>
      <c r="E312" s="20" t="s">
        <v>21</v>
      </c>
      <c r="F312" s="24">
        <f>SUM(F313)</f>
        <v>8022</v>
      </c>
    </row>
    <row r="313" spans="1:6" ht="44.25" customHeight="1" thickBot="1">
      <c r="A313" s="16">
        <v>306</v>
      </c>
      <c r="B313" s="17" t="s">
        <v>128</v>
      </c>
      <c r="C313" s="17" t="s">
        <v>151</v>
      </c>
      <c r="D313" s="19"/>
      <c r="E313" s="19" t="s">
        <v>150</v>
      </c>
      <c r="F313" s="18">
        <f>SUM(F314)</f>
        <v>8022</v>
      </c>
    </row>
    <row r="314" spans="1:6" ht="75" customHeight="1" thickBot="1">
      <c r="A314" s="16">
        <v>307</v>
      </c>
      <c r="B314" s="17" t="s">
        <v>128</v>
      </c>
      <c r="C314" s="17" t="s">
        <v>291</v>
      </c>
      <c r="D314" s="19"/>
      <c r="E314" s="19" t="s">
        <v>292</v>
      </c>
      <c r="F314" s="18">
        <f>SUM(F315,F317,F319,F321,F323,F325,F327,F329,F331)</f>
        <v>8022</v>
      </c>
    </row>
    <row r="315" spans="1:6" ht="15.75" customHeight="1" thickBot="1">
      <c r="A315" s="16">
        <v>308</v>
      </c>
      <c r="B315" s="17" t="s">
        <v>128</v>
      </c>
      <c r="C315" s="17" t="s">
        <v>305</v>
      </c>
      <c r="D315" s="19"/>
      <c r="E315" s="19" t="s">
        <v>22</v>
      </c>
      <c r="F315" s="18">
        <f>SUM(F316)</f>
        <v>5023.6000000000004</v>
      </c>
    </row>
    <row r="316" spans="1:6" ht="45.75" thickBot="1">
      <c r="A316" s="16">
        <v>309</v>
      </c>
      <c r="B316" s="17" t="s">
        <v>128</v>
      </c>
      <c r="C316" s="17" t="s">
        <v>305</v>
      </c>
      <c r="D316" s="16">
        <v>240</v>
      </c>
      <c r="E316" s="16" t="s">
        <v>53</v>
      </c>
      <c r="F316" s="18">
        <v>5023.6000000000004</v>
      </c>
    </row>
    <row r="317" spans="1:6" ht="18" customHeight="1" thickBot="1">
      <c r="A317" s="16">
        <v>310</v>
      </c>
      <c r="B317" s="17" t="s">
        <v>128</v>
      </c>
      <c r="C317" s="17" t="s">
        <v>306</v>
      </c>
      <c r="D317" s="19"/>
      <c r="E317" s="19" t="s">
        <v>23</v>
      </c>
      <c r="F317" s="18">
        <f>SUM(F318)</f>
        <v>212.1</v>
      </c>
    </row>
    <row r="318" spans="1:6" ht="45.75" thickBot="1">
      <c r="A318" s="16">
        <v>311</v>
      </c>
      <c r="B318" s="17" t="s">
        <v>128</v>
      </c>
      <c r="C318" s="17" t="s">
        <v>306</v>
      </c>
      <c r="D318" s="16">
        <v>240</v>
      </c>
      <c r="E318" s="16" t="s">
        <v>53</v>
      </c>
      <c r="F318" s="18">
        <v>212.1</v>
      </c>
    </row>
    <row r="319" spans="1:6" ht="30.75" thickBot="1">
      <c r="A319" s="16">
        <v>312</v>
      </c>
      <c r="B319" s="17" t="s">
        <v>128</v>
      </c>
      <c r="C319" s="17" t="s">
        <v>307</v>
      </c>
      <c r="D319" s="19"/>
      <c r="E319" s="19" t="s">
        <v>24</v>
      </c>
      <c r="F319" s="18">
        <f>SUM(F320)</f>
        <v>431</v>
      </c>
    </row>
    <row r="320" spans="1:6" ht="45.75" thickBot="1">
      <c r="A320" s="16">
        <v>313</v>
      </c>
      <c r="B320" s="17" t="s">
        <v>128</v>
      </c>
      <c r="C320" s="17" t="s">
        <v>307</v>
      </c>
      <c r="D320" s="16">
        <v>240</v>
      </c>
      <c r="E320" s="16" t="s">
        <v>53</v>
      </c>
      <c r="F320" s="18">
        <v>431</v>
      </c>
    </row>
    <row r="321" spans="1:6" ht="30" customHeight="1" thickBot="1">
      <c r="A321" s="16">
        <v>314</v>
      </c>
      <c r="B321" s="17" t="s">
        <v>128</v>
      </c>
      <c r="C321" s="17" t="s">
        <v>308</v>
      </c>
      <c r="D321" s="19"/>
      <c r="E321" s="19" t="s">
        <v>25</v>
      </c>
      <c r="F321" s="18">
        <f>SUM(F322)</f>
        <v>58.2</v>
      </c>
    </row>
    <row r="322" spans="1:6" ht="45.75" thickBot="1">
      <c r="A322" s="16">
        <v>315</v>
      </c>
      <c r="B322" s="17" t="s">
        <v>128</v>
      </c>
      <c r="C322" s="17" t="s">
        <v>308</v>
      </c>
      <c r="D322" s="16">
        <v>240</v>
      </c>
      <c r="E322" s="16" t="s">
        <v>53</v>
      </c>
      <c r="F322" s="18">
        <v>58.2</v>
      </c>
    </row>
    <row r="323" spans="1:6" ht="30.75" thickBot="1">
      <c r="A323" s="16">
        <v>316</v>
      </c>
      <c r="B323" s="17" t="s">
        <v>128</v>
      </c>
      <c r="C323" s="17" t="s">
        <v>309</v>
      </c>
      <c r="D323" s="19"/>
      <c r="E323" s="19" t="s">
        <v>74</v>
      </c>
      <c r="F323" s="18">
        <f>SUM(F324)</f>
        <v>378</v>
      </c>
    </row>
    <row r="324" spans="1:6" ht="45.75" thickBot="1">
      <c r="A324" s="16">
        <v>317</v>
      </c>
      <c r="B324" s="17" t="s">
        <v>128</v>
      </c>
      <c r="C324" s="17" t="s">
        <v>309</v>
      </c>
      <c r="D324" s="16">
        <v>240</v>
      </c>
      <c r="E324" s="16" t="s">
        <v>73</v>
      </c>
      <c r="F324" s="18">
        <v>378</v>
      </c>
    </row>
    <row r="325" spans="1:6" ht="30.75" thickBot="1">
      <c r="A325" s="16">
        <v>318</v>
      </c>
      <c r="B325" s="17" t="s">
        <v>128</v>
      </c>
      <c r="C325" s="17" t="s">
        <v>310</v>
      </c>
      <c r="D325" s="16"/>
      <c r="E325" s="19" t="s">
        <v>26</v>
      </c>
      <c r="F325" s="18">
        <f>SUM(F326)</f>
        <v>214.4</v>
      </c>
    </row>
    <row r="326" spans="1:6" ht="45.75" thickBot="1">
      <c r="A326" s="16">
        <v>319</v>
      </c>
      <c r="B326" s="17" t="s">
        <v>128</v>
      </c>
      <c r="C326" s="17" t="s">
        <v>310</v>
      </c>
      <c r="D326" s="16">
        <v>240</v>
      </c>
      <c r="E326" s="16" t="s">
        <v>53</v>
      </c>
      <c r="F326" s="18">
        <v>214.4</v>
      </c>
    </row>
    <row r="327" spans="1:6" ht="30.75" thickBot="1">
      <c r="A327" s="16">
        <v>320</v>
      </c>
      <c r="B327" s="17" t="s">
        <v>128</v>
      </c>
      <c r="C327" s="17" t="s">
        <v>311</v>
      </c>
      <c r="D327" s="16"/>
      <c r="E327" s="19" t="s">
        <v>27</v>
      </c>
      <c r="F327" s="18">
        <f>SUM(F328)</f>
        <v>1140.3</v>
      </c>
    </row>
    <row r="328" spans="1:6" ht="45.75" thickBot="1">
      <c r="A328" s="16">
        <v>321</v>
      </c>
      <c r="B328" s="17" t="s">
        <v>128</v>
      </c>
      <c r="C328" s="17" t="s">
        <v>311</v>
      </c>
      <c r="D328" s="16">
        <v>240</v>
      </c>
      <c r="E328" s="16" t="s">
        <v>53</v>
      </c>
      <c r="F328" s="18">
        <v>1140.3</v>
      </c>
    </row>
    <row r="329" spans="1:6" ht="120.75" thickBot="1">
      <c r="A329" s="16">
        <v>322</v>
      </c>
      <c r="B329" s="17" t="s">
        <v>128</v>
      </c>
      <c r="C329" s="17" t="s">
        <v>312</v>
      </c>
      <c r="D329" s="16"/>
      <c r="E329" s="19" t="s">
        <v>313</v>
      </c>
      <c r="F329" s="18">
        <f>SUM(F330)</f>
        <v>270</v>
      </c>
    </row>
    <row r="330" spans="1:6" ht="15.75" thickBot="1">
      <c r="A330" s="16">
        <v>323</v>
      </c>
      <c r="B330" s="17" t="s">
        <v>128</v>
      </c>
      <c r="C330" s="17" t="s">
        <v>312</v>
      </c>
      <c r="D330" s="16">
        <v>410</v>
      </c>
      <c r="E330" s="16" t="s">
        <v>19</v>
      </c>
      <c r="F330" s="18">
        <v>270</v>
      </c>
    </row>
    <row r="331" spans="1:6" ht="31.5" customHeight="1" thickBot="1">
      <c r="A331" s="16">
        <v>324</v>
      </c>
      <c r="B331" s="17" t="s">
        <v>128</v>
      </c>
      <c r="C331" s="17" t="s">
        <v>457</v>
      </c>
      <c r="D331" s="16"/>
      <c r="E331" s="16" t="s">
        <v>458</v>
      </c>
      <c r="F331" s="18">
        <f>SUM(F332)</f>
        <v>294.39999999999998</v>
      </c>
    </row>
    <row r="332" spans="1:6" ht="45.75" thickBot="1">
      <c r="A332" s="16">
        <v>325</v>
      </c>
      <c r="B332" s="17" t="s">
        <v>128</v>
      </c>
      <c r="C332" s="17" t="s">
        <v>457</v>
      </c>
      <c r="D332" s="16">
        <v>240</v>
      </c>
      <c r="E332" s="16" t="s">
        <v>53</v>
      </c>
      <c r="F332" s="18">
        <v>294.39999999999998</v>
      </c>
    </row>
    <row r="333" spans="1:6" ht="15.75" thickBot="1">
      <c r="A333" s="28">
        <v>326</v>
      </c>
      <c r="B333" s="21" t="s">
        <v>129</v>
      </c>
      <c r="C333" s="21"/>
      <c r="D333" s="26"/>
      <c r="E333" s="26" t="s">
        <v>28</v>
      </c>
      <c r="F333" s="24">
        <f>SUM(F334)</f>
        <v>484</v>
      </c>
    </row>
    <row r="334" spans="1:6" ht="30.75" thickBot="1">
      <c r="A334" s="16">
        <v>327</v>
      </c>
      <c r="B334" s="21" t="s">
        <v>130</v>
      </c>
      <c r="C334" s="17"/>
      <c r="D334" s="16"/>
      <c r="E334" s="16" t="s">
        <v>75</v>
      </c>
      <c r="F334" s="18">
        <f>SUM(F335)</f>
        <v>484</v>
      </c>
    </row>
    <row r="335" spans="1:6" ht="47.25" customHeight="1" thickBot="1">
      <c r="A335" s="16">
        <v>328</v>
      </c>
      <c r="B335" s="17" t="s">
        <v>130</v>
      </c>
      <c r="C335" s="17" t="s">
        <v>151</v>
      </c>
      <c r="D335" s="19"/>
      <c r="E335" s="16" t="s">
        <v>314</v>
      </c>
      <c r="F335" s="18">
        <f>SUM(F336)</f>
        <v>484</v>
      </c>
    </row>
    <row r="336" spans="1:6" ht="45" customHeight="1" thickBot="1">
      <c r="A336" s="16">
        <v>329</v>
      </c>
      <c r="B336" s="17" t="s">
        <v>130</v>
      </c>
      <c r="C336" s="17" t="s">
        <v>196</v>
      </c>
      <c r="D336" s="16"/>
      <c r="E336" s="16" t="s">
        <v>199</v>
      </c>
      <c r="F336" s="18">
        <f>SUM(F337,F339,F341,F343)</f>
        <v>484</v>
      </c>
    </row>
    <row r="337" spans="1:6" ht="30.75" thickBot="1">
      <c r="A337" s="16">
        <v>330</v>
      </c>
      <c r="B337" s="17" t="s">
        <v>130</v>
      </c>
      <c r="C337" s="17" t="s">
        <v>315</v>
      </c>
      <c r="D337" s="16"/>
      <c r="E337" s="19" t="s">
        <v>316</v>
      </c>
      <c r="F337" s="18">
        <f>SUM(F338)</f>
        <v>110</v>
      </c>
    </row>
    <row r="338" spans="1:6" ht="45.75" thickBot="1">
      <c r="A338" s="16">
        <v>331</v>
      </c>
      <c r="B338" s="17" t="s">
        <v>130</v>
      </c>
      <c r="C338" s="17" t="s">
        <v>315</v>
      </c>
      <c r="D338" s="16">
        <v>240</v>
      </c>
      <c r="E338" s="16" t="s">
        <v>53</v>
      </c>
      <c r="F338" s="18">
        <v>110</v>
      </c>
    </row>
    <row r="339" spans="1:6" ht="60.75" thickBot="1">
      <c r="A339" s="16">
        <v>332</v>
      </c>
      <c r="B339" s="17" t="s">
        <v>130</v>
      </c>
      <c r="C339" s="17" t="s">
        <v>317</v>
      </c>
      <c r="D339" s="16"/>
      <c r="E339" s="29" t="s">
        <v>318</v>
      </c>
      <c r="F339" s="18">
        <f>SUM(F340)</f>
        <v>300</v>
      </c>
    </row>
    <row r="340" spans="1:6" ht="45.75" thickBot="1">
      <c r="A340" s="16">
        <v>333</v>
      </c>
      <c r="B340" s="17" t="s">
        <v>130</v>
      </c>
      <c r="C340" s="17" t="s">
        <v>317</v>
      </c>
      <c r="D340" s="16">
        <v>240</v>
      </c>
      <c r="E340" s="16" t="s">
        <v>53</v>
      </c>
      <c r="F340" s="18">
        <v>300</v>
      </c>
    </row>
    <row r="341" spans="1:6" ht="30.75" thickBot="1">
      <c r="A341" s="16">
        <v>334</v>
      </c>
      <c r="B341" s="17" t="s">
        <v>130</v>
      </c>
      <c r="C341" s="17" t="s">
        <v>319</v>
      </c>
      <c r="D341" s="16"/>
      <c r="E341" s="27" t="s">
        <v>320</v>
      </c>
      <c r="F341" s="18">
        <f>SUM(F342)</f>
        <v>30</v>
      </c>
    </row>
    <row r="342" spans="1:6" ht="45.75" thickBot="1">
      <c r="A342" s="16">
        <v>335</v>
      </c>
      <c r="B342" s="17" t="s">
        <v>130</v>
      </c>
      <c r="C342" s="17" t="s">
        <v>319</v>
      </c>
      <c r="D342" s="16">
        <v>240</v>
      </c>
      <c r="E342" s="16" t="s">
        <v>53</v>
      </c>
      <c r="F342" s="18">
        <v>30</v>
      </c>
    </row>
    <row r="343" spans="1:6" ht="15.75" thickBot="1">
      <c r="A343" s="16">
        <v>336</v>
      </c>
      <c r="B343" s="17" t="s">
        <v>130</v>
      </c>
      <c r="C343" s="17" t="s">
        <v>321</v>
      </c>
      <c r="D343" s="16"/>
      <c r="E343" s="27" t="s">
        <v>322</v>
      </c>
      <c r="F343" s="18">
        <f>SUM(F344)</f>
        <v>44</v>
      </c>
    </row>
    <row r="344" spans="1:6" ht="45.75" thickBot="1">
      <c r="A344" s="16">
        <v>337</v>
      </c>
      <c r="B344" s="17" t="s">
        <v>130</v>
      </c>
      <c r="C344" s="17" t="s">
        <v>321</v>
      </c>
      <c r="D344" s="16">
        <v>240</v>
      </c>
      <c r="E344" s="16" t="s">
        <v>53</v>
      </c>
      <c r="F344" s="18">
        <v>44</v>
      </c>
    </row>
    <row r="345" spans="1:6" ht="15.75" thickBot="1">
      <c r="A345" s="26">
        <v>338</v>
      </c>
      <c r="B345" s="21" t="s">
        <v>131</v>
      </c>
      <c r="C345" s="21"/>
      <c r="D345" s="26"/>
      <c r="E345" s="26" t="s">
        <v>29</v>
      </c>
      <c r="F345" s="24">
        <f>SUM(F346,F373,F443,F474)</f>
        <v>482291.1</v>
      </c>
    </row>
    <row r="346" spans="1:6" ht="15.75" thickBot="1">
      <c r="A346" s="16">
        <v>339</v>
      </c>
      <c r="B346" s="17" t="s">
        <v>132</v>
      </c>
      <c r="C346" s="21"/>
      <c r="D346" s="20"/>
      <c r="E346" s="20" t="s">
        <v>30</v>
      </c>
      <c r="F346" s="24">
        <f>SUM(F347,F351)</f>
        <v>160952.6</v>
      </c>
    </row>
    <row r="347" spans="1:6" ht="45.75" thickBot="1">
      <c r="A347" s="16">
        <v>340</v>
      </c>
      <c r="B347" s="17" t="s">
        <v>132</v>
      </c>
      <c r="C347" s="17" t="s">
        <v>151</v>
      </c>
      <c r="D347" s="19"/>
      <c r="E347" s="16" t="s">
        <v>150</v>
      </c>
      <c r="F347" s="18">
        <f>SUM(F348)</f>
        <v>28803.599999999999</v>
      </c>
    </row>
    <row r="348" spans="1:6" ht="60.75" thickBot="1">
      <c r="A348" s="16">
        <v>341</v>
      </c>
      <c r="B348" s="17" t="s">
        <v>132</v>
      </c>
      <c r="C348" s="17" t="s">
        <v>279</v>
      </c>
      <c r="D348" s="16"/>
      <c r="E348" s="16" t="s">
        <v>380</v>
      </c>
      <c r="F348" s="18">
        <f>SUM(F349)</f>
        <v>28803.599999999999</v>
      </c>
    </row>
    <row r="349" spans="1:6" ht="30.75" thickBot="1">
      <c r="A349" s="16">
        <v>342</v>
      </c>
      <c r="B349" s="17" t="s">
        <v>132</v>
      </c>
      <c r="C349" s="17" t="s">
        <v>459</v>
      </c>
      <c r="D349" s="20"/>
      <c r="E349" s="42" t="s">
        <v>460</v>
      </c>
      <c r="F349" s="18">
        <f>SUM(F350)</f>
        <v>28803.599999999999</v>
      </c>
    </row>
    <row r="350" spans="1:6" ht="15.75" thickBot="1">
      <c r="A350" s="16">
        <v>343</v>
      </c>
      <c r="B350" s="17" t="s">
        <v>132</v>
      </c>
      <c r="C350" s="17" t="s">
        <v>459</v>
      </c>
      <c r="D350" s="16">
        <v>410</v>
      </c>
      <c r="E350" s="16" t="s">
        <v>19</v>
      </c>
      <c r="F350" s="18">
        <v>28803.599999999999</v>
      </c>
    </row>
    <row r="351" spans="1:6" ht="48" customHeight="1" thickBot="1">
      <c r="A351" s="16">
        <v>344</v>
      </c>
      <c r="B351" s="17" t="s">
        <v>132</v>
      </c>
      <c r="C351" s="17" t="s">
        <v>240</v>
      </c>
      <c r="D351" s="19"/>
      <c r="E351" s="16" t="s">
        <v>241</v>
      </c>
      <c r="F351" s="18">
        <f>SUM(F352,F365,F370)</f>
        <v>132149</v>
      </c>
    </row>
    <row r="352" spans="1:6" ht="45.75" customHeight="1" thickBot="1">
      <c r="A352" s="16">
        <v>345</v>
      </c>
      <c r="B352" s="17" t="s">
        <v>132</v>
      </c>
      <c r="C352" s="17" t="s">
        <v>242</v>
      </c>
      <c r="D352" s="16"/>
      <c r="E352" s="16" t="s">
        <v>243</v>
      </c>
      <c r="F352" s="18">
        <f>SUM(F353,F357,F359,F361,F363)</f>
        <v>127389.9</v>
      </c>
    </row>
    <row r="353" spans="1:6" ht="75.75" thickBot="1">
      <c r="A353" s="16">
        <v>346</v>
      </c>
      <c r="B353" s="17" t="s">
        <v>132</v>
      </c>
      <c r="C353" s="17" t="s">
        <v>244</v>
      </c>
      <c r="D353" s="19"/>
      <c r="E353" s="19" t="s">
        <v>76</v>
      </c>
      <c r="F353" s="18">
        <f>SUM(F354:F355,F356)</f>
        <v>47153.1</v>
      </c>
    </row>
    <row r="354" spans="1:6" ht="30.75" thickBot="1">
      <c r="A354" s="16">
        <v>347</v>
      </c>
      <c r="B354" s="17" t="s">
        <v>132</v>
      </c>
      <c r="C354" s="17" t="s">
        <v>244</v>
      </c>
      <c r="D354" s="16">
        <v>110</v>
      </c>
      <c r="E354" s="16" t="s">
        <v>61</v>
      </c>
      <c r="F354" s="18">
        <v>22983.4</v>
      </c>
    </row>
    <row r="355" spans="1:6" ht="45.75" thickBot="1">
      <c r="A355" s="16">
        <v>348</v>
      </c>
      <c r="B355" s="17" t="s">
        <v>132</v>
      </c>
      <c r="C355" s="17" t="s">
        <v>244</v>
      </c>
      <c r="D355" s="16">
        <v>240</v>
      </c>
      <c r="E355" s="16" t="s">
        <v>53</v>
      </c>
      <c r="F355" s="18">
        <v>21269.8</v>
      </c>
    </row>
    <row r="356" spans="1:6" ht="15.75" thickBot="1">
      <c r="A356" s="16">
        <v>349</v>
      </c>
      <c r="B356" s="17" t="s">
        <v>132</v>
      </c>
      <c r="C356" s="17" t="s">
        <v>244</v>
      </c>
      <c r="D356" s="16">
        <v>850</v>
      </c>
      <c r="E356" s="16" t="s">
        <v>8</v>
      </c>
      <c r="F356" s="18">
        <v>2899.9</v>
      </c>
    </row>
    <row r="357" spans="1:6" ht="90.75" customHeight="1" thickBot="1">
      <c r="A357" s="16">
        <v>350</v>
      </c>
      <c r="B357" s="17" t="s">
        <v>132</v>
      </c>
      <c r="C357" s="17" t="s">
        <v>245</v>
      </c>
      <c r="D357" s="16"/>
      <c r="E357" s="19" t="s">
        <v>77</v>
      </c>
      <c r="F357" s="18">
        <f>SUM(F358)</f>
        <v>1938.8</v>
      </c>
    </row>
    <row r="358" spans="1:6" ht="49.5" customHeight="1" thickBot="1">
      <c r="A358" s="16">
        <v>351</v>
      </c>
      <c r="B358" s="17" t="s">
        <v>132</v>
      </c>
      <c r="C358" s="17" t="s">
        <v>245</v>
      </c>
      <c r="D358" s="16">
        <v>240</v>
      </c>
      <c r="E358" s="16" t="s">
        <v>53</v>
      </c>
      <c r="F358" s="18">
        <v>1938.8</v>
      </c>
    </row>
    <row r="359" spans="1:6" ht="154.5" customHeight="1" thickBot="1">
      <c r="A359" s="16">
        <v>352</v>
      </c>
      <c r="B359" s="17" t="s">
        <v>132</v>
      </c>
      <c r="C359" s="17" t="s">
        <v>246</v>
      </c>
      <c r="D359" s="16"/>
      <c r="E359" s="19" t="s">
        <v>78</v>
      </c>
      <c r="F359" s="18">
        <f>SUM(F360)</f>
        <v>57093</v>
      </c>
    </row>
    <row r="360" spans="1:6" ht="30.75" thickBot="1">
      <c r="A360" s="16">
        <v>353</v>
      </c>
      <c r="B360" s="17" t="s">
        <v>132</v>
      </c>
      <c r="C360" s="17" t="s">
        <v>246</v>
      </c>
      <c r="D360" s="16">
        <v>110</v>
      </c>
      <c r="E360" s="16" t="s">
        <v>61</v>
      </c>
      <c r="F360" s="18">
        <v>57093</v>
      </c>
    </row>
    <row r="361" spans="1:6" ht="181.5" customHeight="1" thickBot="1">
      <c r="A361" s="16">
        <v>354</v>
      </c>
      <c r="B361" s="17" t="s">
        <v>132</v>
      </c>
      <c r="C361" s="17" t="s">
        <v>247</v>
      </c>
      <c r="D361" s="16"/>
      <c r="E361" s="19" t="s">
        <v>79</v>
      </c>
      <c r="F361" s="18">
        <f>SUM(F362)</f>
        <v>1291</v>
      </c>
    </row>
    <row r="362" spans="1:6" ht="45.75" thickBot="1">
      <c r="A362" s="16">
        <v>355</v>
      </c>
      <c r="B362" s="17" t="s">
        <v>132</v>
      </c>
      <c r="C362" s="17" t="s">
        <v>247</v>
      </c>
      <c r="D362" s="16">
        <v>240</v>
      </c>
      <c r="E362" s="16" t="s">
        <v>53</v>
      </c>
      <c r="F362" s="18">
        <v>1291</v>
      </c>
    </row>
    <row r="363" spans="1:6" ht="30.75" thickBot="1">
      <c r="A363" s="16">
        <v>356</v>
      </c>
      <c r="B363" s="17" t="s">
        <v>132</v>
      </c>
      <c r="C363" s="17" t="s">
        <v>296</v>
      </c>
      <c r="D363" s="16"/>
      <c r="E363" s="16" t="s">
        <v>297</v>
      </c>
      <c r="F363" s="18">
        <f>SUM(F364)</f>
        <v>19914</v>
      </c>
    </row>
    <row r="364" spans="1:6" ht="45.75" thickBot="1">
      <c r="A364" s="16">
        <v>357</v>
      </c>
      <c r="B364" s="17" t="s">
        <v>132</v>
      </c>
      <c r="C364" s="17" t="s">
        <v>296</v>
      </c>
      <c r="D364" s="16">
        <v>240</v>
      </c>
      <c r="E364" s="16" t="s">
        <v>53</v>
      </c>
      <c r="F364" s="18">
        <v>19914</v>
      </c>
    </row>
    <row r="365" spans="1:6" ht="45.75" customHeight="1" thickBot="1">
      <c r="A365" s="16">
        <v>358</v>
      </c>
      <c r="B365" s="17" t="s">
        <v>132</v>
      </c>
      <c r="C365" s="17" t="s">
        <v>248</v>
      </c>
      <c r="D365" s="19"/>
      <c r="E365" s="16" t="s">
        <v>249</v>
      </c>
      <c r="F365" s="18">
        <f>SUM(F366,F368)</f>
        <v>3463.2999999999997</v>
      </c>
    </row>
    <row r="366" spans="1:6" ht="196.5" customHeight="1" thickBot="1">
      <c r="A366" s="16">
        <v>359</v>
      </c>
      <c r="B366" s="17" t="s">
        <v>132</v>
      </c>
      <c r="C366" s="17" t="s">
        <v>260</v>
      </c>
      <c r="D366" s="19"/>
      <c r="E366" s="19" t="s">
        <v>80</v>
      </c>
      <c r="F366" s="18">
        <f>SUM(F367)</f>
        <v>3357.7</v>
      </c>
    </row>
    <row r="367" spans="1:6" ht="30.75" thickBot="1">
      <c r="A367" s="16">
        <v>360</v>
      </c>
      <c r="B367" s="17" t="s">
        <v>132</v>
      </c>
      <c r="C367" s="17" t="s">
        <v>260</v>
      </c>
      <c r="D367" s="16">
        <v>110</v>
      </c>
      <c r="E367" s="16" t="s">
        <v>61</v>
      </c>
      <c r="F367" s="18">
        <v>3357.7</v>
      </c>
    </row>
    <row r="368" spans="1:6" ht="286.5" customHeight="1" thickBot="1">
      <c r="A368" s="16">
        <v>361</v>
      </c>
      <c r="B368" s="17" t="s">
        <v>132</v>
      </c>
      <c r="C368" s="17" t="s">
        <v>261</v>
      </c>
      <c r="D368" s="16"/>
      <c r="E368" s="19" t="s">
        <v>81</v>
      </c>
      <c r="F368" s="18">
        <f>SUM(F369)</f>
        <v>105.6</v>
      </c>
    </row>
    <row r="369" spans="1:6" ht="45.75" thickBot="1">
      <c r="A369" s="16">
        <v>362</v>
      </c>
      <c r="B369" s="17" t="s">
        <v>132</v>
      </c>
      <c r="C369" s="17" t="s">
        <v>261</v>
      </c>
      <c r="D369" s="16">
        <v>240</v>
      </c>
      <c r="E369" s="16" t="s">
        <v>53</v>
      </c>
      <c r="F369" s="18">
        <v>105.6</v>
      </c>
    </row>
    <row r="370" spans="1:6" ht="65.25" customHeight="1" thickBot="1">
      <c r="A370" s="16">
        <v>363</v>
      </c>
      <c r="B370" s="17" t="s">
        <v>132</v>
      </c>
      <c r="C370" s="17" t="s">
        <v>250</v>
      </c>
      <c r="D370" s="19"/>
      <c r="E370" s="16" t="s">
        <v>251</v>
      </c>
      <c r="F370" s="18">
        <f>SUM(F371)</f>
        <v>1295.8</v>
      </c>
    </row>
    <row r="371" spans="1:6" ht="60.75" thickBot="1">
      <c r="A371" s="16">
        <v>364</v>
      </c>
      <c r="B371" s="17" t="s">
        <v>132</v>
      </c>
      <c r="C371" s="17" t="s">
        <v>252</v>
      </c>
      <c r="D371" s="16"/>
      <c r="E371" s="19" t="s">
        <v>82</v>
      </c>
      <c r="F371" s="18">
        <f>SUM(F372)</f>
        <v>1295.8</v>
      </c>
    </row>
    <row r="372" spans="1:6" ht="45.75" thickBot="1">
      <c r="A372" s="16">
        <v>365</v>
      </c>
      <c r="B372" s="17" t="s">
        <v>132</v>
      </c>
      <c r="C372" s="17" t="s">
        <v>252</v>
      </c>
      <c r="D372" s="16">
        <v>240</v>
      </c>
      <c r="E372" s="16" t="s">
        <v>66</v>
      </c>
      <c r="F372" s="18">
        <v>1295.8</v>
      </c>
    </row>
    <row r="373" spans="1:6" ht="15.75" thickBot="1">
      <c r="A373" s="26">
        <v>366</v>
      </c>
      <c r="B373" s="21" t="s">
        <v>133</v>
      </c>
      <c r="C373" s="21"/>
      <c r="D373" s="20"/>
      <c r="E373" s="20" t="s">
        <v>31</v>
      </c>
      <c r="F373" s="24">
        <f>SUM(F374,F397)</f>
        <v>294275.09999999998</v>
      </c>
    </row>
    <row r="374" spans="1:6" ht="48" customHeight="1" thickBot="1">
      <c r="A374" s="16">
        <v>367</v>
      </c>
      <c r="B374" s="17" t="s">
        <v>133</v>
      </c>
      <c r="C374" s="17" t="s">
        <v>151</v>
      </c>
      <c r="D374" s="19"/>
      <c r="E374" s="16" t="s">
        <v>150</v>
      </c>
      <c r="F374" s="18">
        <f>SUM(F375,F382,F393)</f>
        <v>21294.300000000003</v>
      </c>
    </row>
    <row r="375" spans="1:6" ht="34.5" customHeight="1" thickBot="1">
      <c r="A375" s="16">
        <v>368</v>
      </c>
      <c r="B375" s="17" t="s">
        <v>133</v>
      </c>
      <c r="C375" s="17" t="s">
        <v>253</v>
      </c>
      <c r="D375" s="16"/>
      <c r="E375" s="16" t="s">
        <v>254</v>
      </c>
      <c r="F375" s="18">
        <f>SUM(F376,F380)</f>
        <v>3935</v>
      </c>
    </row>
    <row r="376" spans="1:6" ht="60.75" thickBot="1">
      <c r="A376" s="16">
        <v>369</v>
      </c>
      <c r="B376" s="17" t="s">
        <v>133</v>
      </c>
      <c r="C376" s="17" t="s">
        <v>255</v>
      </c>
      <c r="D376" s="19"/>
      <c r="E376" s="19" t="s">
        <v>83</v>
      </c>
      <c r="F376" s="18">
        <f>SUM(F377:F378,F379)</f>
        <v>3300</v>
      </c>
    </row>
    <row r="377" spans="1:6" ht="30.75" thickBot="1">
      <c r="A377" s="16">
        <v>370</v>
      </c>
      <c r="B377" s="17" t="s">
        <v>133</v>
      </c>
      <c r="C377" s="17" t="s">
        <v>255</v>
      </c>
      <c r="D377" s="16">
        <v>110</v>
      </c>
      <c r="E377" s="16" t="s">
        <v>61</v>
      </c>
      <c r="F377" s="18">
        <v>2831</v>
      </c>
    </row>
    <row r="378" spans="1:6" ht="45.75" thickBot="1">
      <c r="A378" s="16">
        <v>371</v>
      </c>
      <c r="B378" s="17" t="s">
        <v>133</v>
      </c>
      <c r="C378" s="17" t="s">
        <v>255</v>
      </c>
      <c r="D378" s="16">
        <v>240</v>
      </c>
      <c r="E378" s="16" t="s">
        <v>53</v>
      </c>
      <c r="F378" s="18">
        <v>463.2</v>
      </c>
    </row>
    <row r="379" spans="1:6" ht="15.75" thickBot="1">
      <c r="A379" s="16">
        <v>372</v>
      </c>
      <c r="B379" s="17" t="s">
        <v>133</v>
      </c>
      <c r="C379" s="17" t="s">
        <v>255</v>
      </c>
      <c r="D379" s="16">
        <v>850</v>
      </c>
      <c r="E379" s="30" t="s">
        <v>8</v>
      </c>
      <c r="F379" s="18">
        <v>5.8</v>
      </c>
    </row>
    <row r="380" spans="1:6" ht="165.75" thickBot="1">
      <c r="A380" s="16">
        <v>373</v>
      </c>
      <c r="B380" s="17" t="s">
        <v>133</v>
      </c>
      <c r="C380" s="17" t="s">
        <v>461</v>
      </c>
      <c r="D380" s="16"/>
      <c r="E380" s="42" t="s">
        <v>462</v>
      </c>
      <c r="F380" s="18">
        <f>SUM(F381)</f>
        <v>635</v>
      </c>
    </row>
    <row r="381" spans="1:6" ht="30.75" thickBot="1">
      <c r="A381" s="16">
        <v>374</v>
      </c>
      <c r="B381" s="17" t="s">
        <v>133</v>
      </c>
      <c r="C381" s="17" t="s">
        <v>461</v>
      </c>
      <c r="D381" s="16">
        <v>110</v>
      </c>
      <c r="E381" s="16" t="s">
        <v>61</v>
      </c>
      <c r="F381" s="18">
        <v>635</v>
      </c>
    </row>
    <row r="382" spans="1:6" ht="60.75" thickBot="1">
      <c r="A382" s="16">
        <v>375</v>
      </c>
      <c r="B382" s="17" t="s">
        <v>133</v>
      </c>
      <c r="C382" s="17" t="s">
        <v>343</v>
      </c>
      <c r="D382" s="16"/>
      <c r="E382" s="16" t="s">
        <v>384</v>
      </c>
      <c r="F382" s="18">
        <f>SUM(F383,F387,F389,F391)</f>
        <v>15956.400000000001</v>
      </c>
    </row>
    <row r="383" spans="1:6" ht="60.75" thickBot="1">
      <c r="A383" s="16">
        <v>376</v>
      </c>
      <c r="B383" s="17" t="s">
        <v>133</v>
      </c>
      <c r="C383" s="17" t="s">
        <v>344</v>
      </c>
      <c r="D383" s="16"/>
      <c r="E383" s="19" t="s">
        <v>83</v>
      </c>
      <c r="F383" s="18">
        <f>SUM(F384,F385,F386)</f>
        <v>15559.900000000001</v>
      </c>
    </row>
    <row r="384" spans="1:6" ht="30.75" thickBot="1">
      <c r="A384" s="16">
        <v>377</v>
      </c>
      <c r="B384" s="17" t="s">
        <v>133</v>
      </c>
      <c r="C384" s="17" t="s">
        <v>344</v>
      </c>
      <c r="D384" s="16">
        <v>110</v>
      </c>
      <c r="E384" s="16" t="s">
        <v>61</v>
      </c>
      <c r="F384" s="18">
        <v>13705.1</v>
      </c>
    </row>
    <row r="385" spans="1:6" ht="45.75" thickBot="1">
      <c r="A385" s="16">
        <v>378</v>
      </c>
      <c r="B385" s="17" t="s">
        <v>133</v>
      </c>
      <c r="C385" s="17" t="s">
        <v>344</v>
      </c>
      <c r="D385" s="16">
        <v>240</v>
      </c>
      <c r="E385" s="16" t="s">
        <v>53</v>
      </c>
      <c r="F385" s="23">
        <v>1766.1</v>
      </c>
    </row>
    <row r="386" spans="1:6" ht="15.75" thickBot="1">
      <c r="A386" s="16">
        <v>379</v>
      </c>
      <c r="B386" s="17" t="s">
        <v>133</v>
      </c>
      <c r="C386" s="17" t="s">
        <v>344</v>
      </c>
      <c r="D386" s="16">
        <v>850</v>
      </c>
      <c r="E386" s="30" t="s">
        <v>8</v>
      </c>
      <c r="F386" s="18">
        <v>88.7</v>
      </c>
    </row>
    <row r="387" spans="1:6" ht="90.75" thickBot="1">
      <c r="A387" s="16">
        <v>380</v>
      </c>
      <c r="B387" s="17" t="s">
        <v>133</v>
      </c>
      <c r="C387" s="17" t="s">
        <v>345</v>
      </c>
      <c r="D387" s="16"/>
      <c r="E387" s="19" t="s">
        <v>85</v>
      </c>
      <c r="F387" s="18">
        <f>SUM(F388)</f>
        <v>77.5</v>
      </c>
    </row>
    <row r="388" spans="1:6" ht="45.75" thickBot="1">
      <c r="A388" s="16">
        <v>381</v>
      </c>
      <c r="B388" s="17" t="s">
        <v>133</v>
      </c>
      <c r="C388" s="17" t="s">
        <v>345</v>
      </c>
      <c r="D388" s="16">
        <v>240</v>
      </c>
      <c r="E388" s="16" t="s">
        <v>53</v>
      </c>
      <c r="F388" s="18">
        <v>77.5</v>
      </c>
    </row>
    <row r="389" spans="1:6" ht="45.75" thickBot="1">
      <c r="A389" s="16">
        <v>382</v>
      </c>
      <c r="B389" s="17" t="s">
        <v>133</v>
      </c>
      <c r="C389" s="17" t="s">
        <v>463</v>
      </c>
      <c r="D389" s="16"/>
      <c r="E389" s="42" t="s">
        <v>465</v>
      </c>
      <c r="F389" s="18">
        <f>SUM(F390)</f>
        <v>127.6</v>
      </c>
    </row>
    <row r="390" spans="1:6" ht="45.75" thickBot="1">
      <c r="A390" s="16">
        <v>383</v>
      </c>
      <c r="B390" s="17" t="s">
        <v>133</v>
      </c>
      <c r="C390" s="17" t="s">
        <v>463</v>
      </c>
      <c r="D390" s="16">
        <v>240</v>
      </c>
      <c r="E390" s="16" t="s">
        <v>53</v>
      </c>
      <c r="F390" s="18">
        <v>127.6</v>
      </c>
    </row>
    <row r="391" spans="1:6" ht="60.75" thickBot="1">
      <c r="A391" s="16">
        <v>384</v>
      </c>
      <c r="B391" s="17" t="s">
        <v>133</v>
      </c>
      <c r="C391" s="17" t="s">
        <v>464</v>
      </c>
      <c r="D391" s="16"/>
      <c r="E391" s="42" t="s">
        <v>466</v>
      </c>
      <c r="F391" s="18">
        <f>SUM(F392)</f>
        <v>191.4</v>
      </c>
    </row>
    <row r="392" spans="1:6" ht="45.75" thickBot="1">
      <c r="A392" s="16">
        <v>385</v>
      </c>
      <c r="B392" s="17" t="s">
        <v>133</v>
      </c>
      <c r="C392" s="17" t="s">
        <v>464</v>
      </c>
      <c r="D392" s="16">
        <v>240</v>
      </c>
      <c r="E392" s="16" t="s">
        <v>53</v>
      </c>
      <c r="F392" s="18">
        <v>191.4</v>
      </c>
    </row>
    <row r="393" spans="1:6" ht="60" customHeight="1" thickBot="1">
      <c r="A393" s="16">
        <v>386</v>
      </c>
      <c r="B393" s="17" t="s">
        <v>133</v>
      </c>
      <c r="C393" s="17" t="s">
        <v>279</v>
      </c>
      <c r="D393" s="16"/>
      <c r="E393" s="19" t="s">
        <v>340</v>
      </c>
      <c r="F393" s="18">
        <f>SUM(F394)</f>
        <v>1402.9</v>
      </c>
    </row>
    <row r="394" spans="1:6" ht="93.75" customHeight="1" thickBot="1">
      <c r="A394" s="16">
        <v>387</v>
      </c>
      <c r="B394" s="17" t="s">
        <v>133</v>
      </c>
      <c r="C394" s="17" t="s">
        <v>338</v>
      </c>
      <c r="D394" s="16"/>
      <c r="E394" s="19" t="s">
        <v>339</v>
      </c>
      <c r="F394" s="18">
        <f>SUM(F395,F396)</f>
        <v>1402.9</v>
      </c>
    </row>
    <row r="395" spans="1:6" ht="45.75" customHeight="1" thickBot="1">
      <c r="A395" s="16">
        <v>388</v>
      </c>
      <c r="B395" s="17" t="s">
        <v>133</v>
      </c>
      <c r="C395" s="17" t="s">
        <v>338</v>
      </c>
      <c r="D395" s="16">
        <v>240</v>
      </c>
      <c r="E395" s="16" t="s">
        <v>53</v>
      </c>
      <c r="F395" s="18">
        <v>100</v>
      </c>
    </row>
    <row r="396" spans="1:6" ht="15.75" thickBot="1">
      <c r="A396" s="16">
        <v>389</v>
      </c>
      <c r="B396" s="17" t="s">
        <v>133</v>
      </c>
      <c r="C396" s="17" t="s">
        <v>338</v>
      </c>
      <c r="D396" s="16">
        <v>410</v>
      </c>
      <c r="E396" s="16" t="s">
        <v>15</v>
      </c>
      <c r="F396" s="18">
        <v>1302.9000000000001</v>
      </c>
    </row>
    <row r="397" spans="1:6" ht="47.25" customHeight="1" thickBot="1">
      <c r="A397" s="16">
        <v>390</v>
      </c>
      <c r="B397" s="17" t="s">
        <v>133</v>
      </c>
      <c r="C397" s="17" t="s">
        <v>240</v>
      </c>
      <c r="D397" s="19"/>
      <c r="E397" s="16" t="s">
        <v>256</v>
      </c>
      <c r="F397" s="18">
        <f>SUM(F398,F429,F436)</f>
        <v>272980.8</v>
      </c>
    </row>
    <row r="398" spans="1:6" ht="45.75" thickBot="1">
      <c r="A398" s="16">
        <v>391</v>
      </c>
      <c r="B398" s="17" t="s">
        <v>133</v>
      </c>
      <c r="C398" s="17" t="s">
        <v>248</v>
      </c>
      <c r="D398" s="16"/>
      <c r="E398" s="16" t="s">
        <v>257</v>
      </c>
      <c r="F398" s="18">
        <f>SUM(F399,F403,F405,F407,F409,F411,F413,F415,F417,F419,F421,F423,F425,F427)</f>
        <v>250435.8</v>
      </c>
    </row>
    <row r="399" spans="1:6" ht="65.25" customHeight="1" thickBot="1">
      <c r="A399" s="16">
        <v>392</v>
      </c>
      <c r="B399" s="17" t="s">
        <v>133</v>
      </c>
      <c r="C399" s="17" t="s">
        <v>258</v>
      </c>
      <c r="D399" s="19"/>
      <c r="E399" s="19" t="s">
        <v>84</v>
      </c>
      <c r="F399" s="18">
        <f>SUM(F400,F401,F402)</f>
        <v>81414.5</v>
      </c>
    </row>
    <row r="400" spans="1:6" ht="30.75" thickBot="1">
      <c r="A400" s="16">
        <v>393</v>
      </c>
      <c r="B400" s="17" t="s">
        <v>133</v>
      </c>
      <c r="C400" s="17" t="s">
        <v>258</v>
      </c>
      <c r="D400" s="16">
        <v>110</v>
      </c>
      <c r="E400" s="16" t="s">
        <v>61</v>
      </c>
      <c r="F400" s="18">
        <v>36876</v>
      </c>
    </row>
    <row r="401" spans="1:6" ht="45.75" thickBot="1">
      <c r="A401" s="16">
        <v>394</v>
      </c>
      <c r="B401" s="17" t="s">
        <v>133</v>
      </c>
      <c r="C401" s="17" t="s">
        <v>258</v>
      </c>
      <c r="D401" s="16">
        <v>240</v>
      </c>
      <c r="E401" s="16" t="s">
        <v>53</v>
      </c>
      <c r="F401" s="18">
        <v>36800.699999999997</v>
      </c>
    </row>
    <row r="402" spans="1:6" ht="15.75" thickBot="1">
      <c r="A402" s="16">
        <v>395</v>
      </c>
      <c r="B402" s="17" t="s">
        <v>133</v>
      </c>
      <c r="C402" s="17" t="s">
        <v>258</v>
      </c>
      <c r="D402" s="16">
        <v>850</v>
      </c>
      <c r="E402" s="16" t="s">
        <v>32</v>
      </c>
      <c r="F402" s="18">
        <v>7737.8</v>
      </c>
    </row>
    <row r="403" spans="1:6" ht="90.75" thickBot="1">
      <c r="A403" s="16">
        <v>396</v>
      </c>
      <c r="B403" s="17" t="s">
        <v>133</v>
      </c>
      <c r="C403" s="17" t="s">
        <v>259</v>
      </c>
      <c r="D403" s="16"/>
      <c r="E403" s="19" t="s">
        <v>85</v>
      </c>
      <c r="F403" s="18">
        <f>SUM(F404)</f>
        <v>2671.8</v>
      </c>
    </row>
    <row r="404" spans="1:6" ht="45.75" thickBot="1">
      <c r="A404" s="16">
        <v>397</v>
      </c>
      <c r="B404" s="17" t="s">
        <v>133</v>
      </c>
      <c r="C404" s="17" t="s">
        <v>259</v>
      </c>
      <c r="D404" s="16">
        <v>240</v>
      </c>
      <c r="E404" s="16" t="s">
        <v>53</v>
      </c>
      <c r="F404" s="18">
        <v>2671.8</v>
      </c>
    </row>
    <row r="405" spans="1:6" ht="195.75" customHeight="1" thickBot="1">
      <c r="A405" s="16">
        <v>398</v>
      </c>
      <c r="B405" s="17" t="s">
        <v>133</v>
      </c>
      <c r="C405" s="17" t="s">
        <v>260</v>
      </c>
      <c r="D405" s="19"/>
      <c r="E405" s="19" t="s">
        <v>86</v>
      </c>
      <c r="F405" s="18">
        <f>SUM(F406)</f>
        <v>123770.3</v>
      </c>
    </row>
    <row r="406" spans="1:6" ht="30.75" thickBot="1">
      <c r="A406" s="16">
        <v>399</v>
      </c>
      <c r="B406" s="17" t="s">
        <v>133</v>
      </c>
      <c r="C406" s="17" t="s">
        <v>260</v>
      </c>
      <c r="D406" s="16">
        <v>110</v>
      </c>
      <c r="E406" s="16" t="s">
        <v>61</v>
      </c>
      <c r="F406" s="18">
        <v>123770.3</v>
      </c>
    </row>
    <row r="407" spans="1:6" ht="285" customHeight="1" thickBot="1">
      <c r="A407" s="16">
        <v>400</v>
      </c>
      <c r="B407" s="17" t="s">
        <v>133</v>
      </c>
      <c r="C407" s="17" t="s">
        <v>261</v>
      </c>
      <c r="D407" s="16"/>
      <c r="E407" s="19" t="s">
        <v>87</v>
      </c>
      <c r="F407" s="18">
        <f>SUM(F408)</f>
        <v>4858.3999999999996</v>
      </c>
    </row>
    <row r="408" spans="1:6" ht="45.75" thickBot="1">
      <c r="A408" s="16">
        <v>401</v>
      </c>
      <c r="B408" s="17" t="s">
        <v>133</v>
      </c>
      <c r="C408" s="17" t="s">
        <v>261</v>
      </c>
      <c r="D408" s="16">
        <v>240</v>
      </c>
      <c r="E408" s="16" t="s">
        <v>53</v>
      </c>
      <c r="F408" s="18">
        <v>4858.3999999999996</v>
      </c>
    </row>
    <row r="409" spans="1:6" ht="30.75" thickBot="1">
      <c r="A409" s="16">
        <v>402</v>
      </c>
      <c r="B409" s="17" t="s">
        <v>133</v>
      </c>
      <c r="C409" s="17" t="s">
        <v>381</v>
      </c>
      <c r="D409" s="16"/>
      <c r="E409" s="19" t="s">
        <v>346</v>
      </c>
      <c r="F409" s="18">
        <f>SUM(F410)</f>
        <v>4633</v>
      </c>
    </row>
    <row r="410" spans="1:6" ht="45.75" thickBot="1">
      <c r="A410" s="16">
        <v>403</v>
      </c>
      <c r="B410" s="17" t="s">
        <v>133</v>
      </c>
      <c r="C410" s="17" t="s">
        <v>381</v>
      </c>
      <c r="D410" s="16">
        <v>240</v>
      </c>
      <c r="E410" s="16" t="s">
        <v>53</v>
      </c>
      <c r="F410" s="18">
        <v>4633</v>
      </c>
    </row>
    <row r="411" spans="1:6" ht="46.5" customHeight="1" thickBot="1">
      <c r="A411" s="16">
        <v>404</v>
      </c>
      <c r="B411" s="17" t="s">
        <v>133</v>
      </c>
      <c r="C411" s="17" t="s">
        <v>262</v>
      </c>
      <c r="D411" s="19"/>
      <c r="E411" s="19" t="s">
        <v>88</v>
      </c>
      <c r="F411" s="18">
        <f>SUM(F412)</f>
        <v>13078</v>
      </c>
    </row>
    <row r="412" spans="1:6" ht="45.75" thickBot="1">
      <c r="A412" s="16">
        <v>405</v>
      </c>
      <c r="B412" s="17" t="s">
        <v>133</v>
      </c>
      <c r="C412" s="17" t="s">
        <v>262</v>
      </c>
      <c r="D412" s="16">
        <v>240</v>
      </c>
      <c r="E412" s="16" t="s">
        <v>53</v>
      </c>
      <c r="F412" s="18">
        <v>13078</v>
      </c>
    </row>
    <row r="413" spans="1:6" ht="30.75" thickBot="1">
      <c r="A413" s="16">
        <v>406</v>
      </c>
      <c r="B413" s="17" t="s">
        <v>133</v>
      </c>
      <c r="C413" s="17" t="s">
        <v>571</v>
      </c>
      <c r="D413" s="16"/>
      <c r="E413" s="43" t="s">
        <v>572</v>
      </c>
      <c r="F413" s="18">
        <f>SUM(F414)</f>
        <v>300</v>
      </c>
    </row>
    <row r="414" spans="1:6" ht="45.75" thickBot="1">
      <c r="A414" s="16">
        <v>407</v>
      </c>
      <c r="B414" s="17" t="s">
        <v>133</v>
      </c>
      <c r="C414" s="17" t="s">
        <v>571</v>
      </c>
      <c r="D414" s="16">
        <v>240</v>
      </c>
      <c r="E414" s="16" t="s">
        <v>53</v>
      </c>
      <c r="F414" s="18">
        <v>300</v>
      </c>
    </row>
    <row r="415" spans="1:6" ht="65.25" customHeight="1" thickBot="1">
      <c r="A415" s="16">
        <v>408</v>
      </c>
      <c r="B415" s="17" t="s">
        <v>133</v>
      </c>
      <c r="C415" s="17" t="s">
        <v>396</v>
      </c>
      <c r="D415" s="16"/>
      <c r="E415" s="19" t="s">
        <v>403</v>
      </c>
      <c r="F415" s="18">
        <f>SUM(F416)</f>
        <v>698.1</v>
      </c>
    </row>
    <row r="416" spans="1:6" ht="15.75" thickBot="1">
      <c r="A416" s="16">
        <v>409</v>
      </c>
      <c r="B416" s="17" t="s">
        <v>133</v>
      </c>
      <c r="C416" s="17" t="s">
        <v>396</v>
      </c>
      <c r="D416" s="16">
        <v>410</v>
      </c>
      <c r="E416" s="16" t="s">
        <v>15</v>
      </c>
      <c r="F416" s="18">
        <v>698.1</v>
      </c>
    </row>
    <row r="417" spans="1:6" ht="45.75" thickBot="1">
      <c r="A417" s="16">
        <v>410</v>
      </c>
      <c r="B417" s="17" t="s">
        <v>133</v>
      </c>
      <c r="C417" s="17" t="s">
        <v>378</v>
      </c>
      <c r="D417" s="16"/>
      <c r="E417" s="19" t="s">
        <v>402</v>
      </c>
      <c r="F417" s="18">
        <f>SUM(F418)</f>
        <v>1225.8</v>
      </c>
    </row>
    <row r="418" spans="1:6" ht="15.75" thickBot="1">
      <c r="A418" s="16">
        <v>411</v>
      </c>
      <c r="B418" s="17" t="s">
        <v>133</v>
      </c>
      <c r="C418" s="17" t="s">
        <v>378</v>
      </c>
      <c r="D418" s="16">
        <v>410</v>
      </c>
      <c r="E418" s="16" t="s">
        <v>15</v>
      </c>
      <c r="F418" s="18">
        <v>1225.8</v>
      </c>
    </row>
    <row r="419" spans="1:6" ht="45.75" thickBot="1">
      <c r="A419" s="16">
        <v>412</v>
      </c>
      <c r="B419" s="17" t="s">
        <v>133</v>
      </c>
      <c r="C419" s="17" t="s">
        <v>508</v>
      </c>
      <c r="D419" s="16"/>
      <c r="E419" s="19" t="s">
        <v>509</v>
      </c>
      <c r="F419" s="18">
        <f>SUM(F420)</f>
        <v>1529</v>
      </c>
    </row>
    <row r="420" spans="1:6" ht="15.75" thickBot="1">
      <c r="A420" s="16">
        <v>413</v>
      </c>
      <c r="B420" s="17" t="s">
        <v>133</v>
      </c>
      <c r="C420" s="17" t="s">
        <v>508</v>
      </c>
      <c r="D420" s="16">
        <v>410</v>
      </c>
      <c r="E420" s="16" t="s">
        <v>15</v>
      </c>
      <c r="F420" s="18">
        <v>1529</v>
      </c>
    </row>
    <row r="421" spans="1:6" ht="60.75" thickBot="1">
      <c r="A421" s="16">
        <v>414</v>
      </c>
      <c r="B421" s="17" t="s">
        <v>133</v>
      </c>
      <c r="C421" s="17" t="s">
        <v>510</v>
      </c>
      <c r="D421" s="16"/>
      <c r="E421" s="44" t="s">
        <v>511</v>
      </c>
      <c r="F421" s="18">
        <f>SUM(F422)</f>
        <v>13760.5</v>
      </c>
    </row>
    <row r="422" spans="1:6" ht="15.75" thickBot="1">
      <c r="A422" s="16">
        <v>415</v>
      </c>
      <c r="B422" s="17" t="s">
        <v>133</v>
      </c>
      <c r="C422" s="17" t="s">
        <v>510</v>
      </c>
      <c r="D422" s="16">
        <v>410</v>
      </c>
      <c r="E422" s="16" t="s">
        <v>15</v>
      </c>
      <c r="F422" s="18">
        <v>13760.5</v>
      </c>
    </row>
    <row r="423" spans="1:6" ht="139.5" customHeight="1" thickBot="1">
      <c r="A423" s="16">
        <v>416</v>
      </c>
      <c r="B423" s="17" t="s">
        <v>133</v>
      </c>
      <c r="C423" s="17" t="s">
        <v>467</v>
      </c>
      <c r="D423" s="16"/>
      <c r="E423" s="42" t="s">
        <v>468</v>
      </c>
      <c r="F423" s="18">
        <f>SUM(F424)</f>
        <v>565</v>
      </c>
    </row>
    <row r="424" spans="1:6" ht="45.75" thickBot="1">
      <c r="A424" s="16">
        <v>417</v>
      </c>
      <c r="B424" s="17" t="s">
        <v>133</v>
      </c>
      <c r="C424" s="17" t="s">
        <v>467</v>
      </c>
      <c r="D424" s="16">
        <v>240</v>
      </c>
      <c r="E424" s="16" t="s">
        <v>53</v>
      </c>
      <c r="F424" s="18">
        <v>565</v>
      </c>
    </row>
    <row r="425" spans="1:6" ht="105.75" thickBot="1">
      <c r="A425" s="16">
        <v>418</v>
      </c>
      <c r="B425" s="17" t="s">
        <v>133</v>
      </c>
      <c r="C425" s="17" t="s">
        <v>573</v>
      </c>
      <c r="D425" s="16"/>
      <c r="E425" s="43" t="s">
        <v>574</v>
      </c>
      <c r="F425" s="18">
        <f>SUM(F426)</f>
        <v>1098.0999999999999</v>
      </c>
    </row>
    <row r="426" spans="1:6" ht="45.75" thickBot="1">
      <c r="A426" s="16">
        <v>419</v>
      </c>
      <c r="B426" s="17" t="s">
        <v>133</v>
      </c>
      <c r="C426" s="17" t="s">
        <v>573</v>
      </c>
      <c r="D426" s="16">
        <v>240</v>
      </c>
      <c r="E426" s="16" t="s">
        <v>53</v>
      </c>
      <c r="F426" s="18">
        <v>1098.0999999999999</v>
      </c>
    </row>
    <row r="427" spans="1:6" ht="75.75" thickBot="1">
      <c r="A427" s="16">
        <v>420</v>
      </c>
      <c r="B427" s="17" t="s">
        <v>133</v>
      </c>
      <c r="C427" s="49" t="s">
        <v>576</v>
      </c>
      <c r="D427" s="16"/>
      <c r="E427" s="48" t="s">
        <v>575</v>
      </c>
      <c r="F427" s="18">
        <f>SUM(F428)</f>
        <v>833.3</v>
      </c>
    </row>
    <row r="428" spans="1:6" ht="45.75" thickBot="1">
      <c r="A428" s="16">
        <v>421</v>
      </c>
      <c r="B428" s="17" t="s">
        <v>133</v>
      </c>
      <c r="C428" s="49" t="s">
        <v>576</v>
      </c>
      <c r="D428" s="16">
        <v>240</v>
      </c>
      <c r="E428" s="16" t="s">
        <v>53</v>
      </c>
      <c r="F428" s="18">
        <v>833.3</v>
      </c>
    </row>
    <row r="429" spans="1:6" ht="59.25" customHeight="1" thickBot="1">
      <c r="A429" s="16">
        <v>422</v>
      </c>
      <c r="B429" s="17" t="s">
        <v>133</v>
      </c>
      <c r="C429" s="17" t="s">
        <v>263</v>
      </c>
      <c r="D429" s="19"/>
      <c r="E429" s="16" t="s">
        <v>264</v>
      </c>
      <c r="F429" s="18">
        <f>SUM(F430,F434)</f>
        <v>13613.800000000001</v>
      </c>
    </row>
    <row r="430" spans="1:6" ht="60.75" thickBot="1">
      <c r="A430" s="16">
        <v>423</v>
      </c>
      <c r="B430" s="17" t="s">
        <v>133</v>
      </c>
      <c r="C430" s="17" t="s">
        <v>265</v>
      </c>
      <c r="D430" s="19"/>
      <c r="E430" s="19" t="s">
        <v>83</v>
      </c>
      <c r="F430" s="18">
        <f>SUM(F431,F432,F433)</f>
        <v>13506.6</v>
      </c>
    </row>
    <row r="431" spans="1:6" ht="30.75" thickBot="1">
      <c r="A431" s="16">
        <v>424</v>
      </c>
      <c r="B431" s="17" t="s">
        <v>133</v>
      </c>
      <c r="C431" s="17" t="s">
        <v>265</v>
      </c>
      <c r="D431" s="16">
        <v>110</v>
      </c>
      <c r="E431" s="16" t="s">
        <v>61</v>
      </c>
      <c r="F431" s="18">
        <v>9548</v>
      </c>
    </row>
    <row r="432" spans="1:6" ht="45.75" thickBot="1">
      <c r="A432" s="16">
        <v>425</v>
      </c>
      <c r="B432" s="17" t="s">
        <v>133</v>
      </c>
      <c r="C432" s="17" t="s">
        <v>265</v>
      </c>
      <c r="D432" s="16">
        <v>240</v>
      </c>
      <c r="E432" s="16" t="s">
        <v>53</v>
      </c>
      <c r="F432" s="23">
        <v>3945.6</v>
      </c>
    </row>
    <row r="433" spans="1:6" ht="15.75" thickBot="1">
      <c r="A433" s="16">
        <v>426</v>
      </c>
      <c r="B433" s="17" t="s">
        <v>133</v>
      </c>
      <c r="C433" s="17" t="s">
        <v>265</v>
      </c>
      <c r="D433" s="16">
        <v>850</v>
      </c>
      <c r="E433" s="16" t="s">
        <v>32</v>
      </c>
      <c r="F433" s="18">
        <v>13</v>
      </c>
    </row>
    <row r="434" spans="1:6" ht="90.75" thickBot="1">
      <c r="A434" s="16">
        <v>427</v>
      </c>
      <c r="B434" s="17" t="s">
        <v>133</v>
      </c>
      <c r="C434" s="17" t="s">
        <v>295</v>
      </c>
      <c r="D434" s="16"/>
      <c r="E434" s="19" t="s">
        <v>85</v>
      </c>
      <c r="F434" s="18">
        <f>SUM(F435)</f>
        <v>107.2</v>
      </c>
    </row>
    <row r="435" spans="1:6" ht="45.75" thickBot="1">
      <c r="A435" s="16">
        <v>428</v>
      </c>
      <c r="B435" s="17" t="s">
        <v>133</v>
      </c>
      <c r="C435" s="17" t="s">
        <v>295</v>
      </c>
      <c r="D435" s="16">
        <v>240</v>
      </c>
      <c r="E435" s="16" t="s">
        <v>53</v>
      </c>
      <c r="F435" s="18">
        <v>107.2</v>
      </c>
    </row>
    <row r="436" spans="1:6" ht="60.75" customHeight="1" thickBot="1">
      <c r="A436" s="16">
        <v>429</v>
      </c>
      <c r="B436" s="17" t="s">
        <v>133</v>
      </c>
      <c r="C436" s="17" t="s">
        <v>250</v>
      </c>
      <c r="D436" s="19"/>
      <c r="E436" s="16" t="s">
        <v>266</v>
      </c>
      <c r="F436" s="18">
        <f>SUM(F437,F439,F441)</f>
        <v>8931.1999999999989</v>
      </c>
    </row>
    <row r="437" spans="1:6" ht="60.75" thickBot="1">
      <c r="A437" s="16">
        <v>430</v>
      </c>
      <c r="B437" s="17" t="s">
        <v>133</v>
      </c>
      <c r="C437" s="17" t="s">
        <v>252</v>
      </c>
      <c r="D437" s="16"/>
      <c r="E437" s="19" t="s">
        <v>82</v>
      </c>
      <c r="F437" s="18">
        <f>SUM(F438)</f>
        <v>4087.2</v>
      </c>
    </row>
    <row r="438" spans="1:6" ht="45.75" thickBot="1">
      <c r="A438" s="16">
        <v>431</v>
      </c>
      <c r="B438" s="17" t="s">
        <v>133</v>
      </c>
      <c r="C438" s="17" t="s">
        <v>252</v>
      </c>
      <c r="D438" s="16">
        <v>240</v>
      </c>
      <c r="E438" s="16" t="s">
        <v>66</v>
      </c>
      <c r="F438" s="18">
        <v>4087.2</v>
      </c>
    </row>
    <row r="439" spans="1:6" ht="105.75" thickBot="1">
      <c r="A439" s="16">
        <v>432</v>
      </c>
      <c r="B439" s="17" t="s">
        <v>133</v>
      </c>
      <c r="C439" s="17" t="s">
        <v>267</v>
      </c>
      <c r="D439" s="16"/>
      <c r="E439" s="19" t="s">
        <v>89</v>
      </c>
      <c r="F439" s="18">
        <f>SUM(F440)</f>
        <v>4141.2</v>
      </c>
    </row>
    <row r="440" spans="1:6" ht="45.75" thickBot="1">
      <c r="A440" s="16">
        <v>433</v>
      </c>
      <c r="B440" s="17" t="s">
        <v>133</v>
      </c>
      <c r="C440" s="17" t="s">
        <v>267</v>
      </c>
      <c r="D440" s="16">
        <v>240</v>
      </c>
      <c r="E440" s="16" t="s">
        <v>55</v>
      </c>
      <c r="F440" s="18">
        <v>4141.2</v>
      </c>
    </row>
    <row r="441" spans="1:6" ht="90.75" thickBot="1">
      <c r="A441" s="16">
        <v>434</v>
      </c>
      <c r="B441" s="17" t="s">
        <v>133</v>
      </c>
      <c r="C441" s="17" t="s">
        <v>512</v>
      </c>
      <c r="D441" s="16"/>
      <c r="E441" s="19" t="s">
        <v>513</v>
      </c>
      <c r="F441" s="18">
        <f>SUM(F442)</f>
        <v>702.8</v>
      </c>
    </row>
    <row r="442" spans="1:6" ht="45.75" thickBot="1">
      <c r="A442" s="16">
        <v>435</v>
      </c>
      <c r="B442" s="17" t="s">
        <v>133</v>
      </c>
      <c r="C442" s="17" t="s">
        <v>512</v>
      </c>
      <c r="D442" s="16">
        <v>240</v>
      </c>
      <c r="E442" s="16" t="s">
        <v>55</v>
      </c>
      <c r="F442" s="18">
        <v>702.8</v>
      </c>
    </row>
    <row r="443" spans="1:6" ht="30.75" thickBot="1">
      <c r="A443" s="16">
        <v>436</v>
      </c>
      <c r="B443" s="21" t="s">
        <v>134</v>
      </c>
      <c r="C443" s="21"/>
      <c r="D443" s="20"/>
      <c r="E443" s="20" t="s">
        <v>90</v>
      </c>
      <c r="F443" s="24">
        <f>SUM(F444,F464,F471)</f>
        <v>10126.4</v>
      </c>
    </row>
    <row r="444" spans="1:6" ht="45.75" thickBot="1">
      <c r="A444" s="16">
        <v>437</v>
      </c>
      <c r="B444" s="17" t="s">
        <v>134</v>
      </c>
      <c r="C444" s="17" t="s">
        <v>151</v>
      </c>
      <c r="D444" s="16"/>
      <c r="E444" s="16" t="s">
        <v>150</v>
      </c>
      <c r="F444" s="18">
        <f>SUM(F445)</f>
        <v>2024.1</v>
      </c>
    </row>
    <row r="445" spans="1:6" ht="60.75" thickBot="1">
      <c r="A445" s="16">
        <v>438</v>
      </c>
      <c r="B445" s="17" t="s">
        <v>134</v>
      </c>
      <c r="C445" s="17" t="s">
        <v>219</v>
      </c>
      <c r="D445" s="16"/>
      <c r="E445" s="16" t="s">
        <v>361</v>
      </c>
      <c r="F445" s="18">
        <f>SUM(F446,F448,F450,F452,F454,F456,F458,F460,F462)</f>
        <v>2024.1</v>
      </c>
    </row>
    <row r="446" spans="1:6" ht="60.75" thickBot="1">
      <c r="A446" s="16">
        <v>439</v>
      </c>
      <c r="B446" s="17" t="s">
        <v>134</v>
      </c>
      <c r="C446" s="17" t="s">
        <v>362</v>
      </c>
      <c r="D446" s="19"/>
      <c r="E446" s="19" t="s">
        <v>363</v>
      </c>
      <c r="F446" s="23">
        <f>SUM(F447)</f>
        <v>70</v>
      </c>
    </row>
    <row r="447" spans="1:6" ht="45.75" thickBot="1">
      <c r="A447" s="16">
        <v>440</v>
      </c>
      <c r="B447" s="17" t="s">
        <v>134</v>
      </c>
      <c r="C447" s="17" t="s">
        <v>362</v>
      </c>
      <c r="D447" s="16">
        <v>240</v>
      </c>
      <c r="E447" s="16" t="s">
        <v>66</v>
      </c>
      <c r="F447" s="23">
        <v>70</v>
      </c>
    </row>
    <row r="448" spans="1:6" ht="75.75" thickBot="1">
      <c r="A448" s="16">
        <v>441</v>
      </c>
      <c r="B448" s="17" t="s">
        <v>134</v>
      </c>
      <c r="C448" s="17" t="s">
        <v>364</v>
      </c>
      <c r="D448" s="19"/>
      <c r="E448" s="19" t="s">
        <v>365</v>
      </c>
      <c r="F448" s="23">
        <f>SUM(F449)</f>
        <v>170</v>
      </c>
    </row>
    <row r="449" spans="1:6" ht="45.75" thickBot="1">
      <c r="A449" s="16">
        <v>442</v>
      </c>
      <c r="B449" s="17" t="s">
        <v>134</v>
      </c>
      <c r="C449" s="17" t="s">
        <v>364</v>
      </c>
      <c r="D449" s="16">
        <v>240</v>
      </c>
      <c r="E449" s="16" t="s">
        <v>53</v>
      </c>
      <c r="F449" s="18">
        <v>170</v>
      </c>
    </row>
    <row r="450" spans="1:6" ht="60.75" thickBot="1">
      <c r="A450" s="16">
        <v>443</v>
      </c>
      <c r="B450" s="17" t="s">
        <v>134</v>
      </c>
      <c r="C450" s="17" t="s">
        <v>469</v>
      </c>
      <c r="D450" s="16"/>
      <c r="E450" s="42" t="s">
        <v>470</v>
      </c>
      <c r="F450" s="18">
        <f>SUM(F451)</f>
        <v>150</v>
      </c>
    </row>
    <row r="451" spans="1:6" ht="45.75" thickBot="1">
      <c r="A451" s="16">
        <v>444</v>
      </c>
      <c r="B451" s="17" t="s">
        <v>134</v>
      </c>
      <c r="C451" s="17" t="s">
        <v>469</v>
      </c>
      <c r="D451" s="16">
        <v>240</v>
      </c>
      <c r="E451" s="16" t="s">
        <v>53</v>
      </c>
      <c r="F451" s="18">
        <v>150</v>
      </c>
    </row>
    <row r="452" spans="1:6" ht="48" customHeight="1" thickBot="1">
      <c r="A452" s="16">
        <v>445</v>
      </c>
      <c r="B452" s="17" t="s">
        <v>134</v>
      </c>
      <c r="C452" s="17" t="s">
        <v>472</v>
      </c>
      <c r="D452" s="16"/>
      <c r="E452" s="19" t="s">
        <v>471</v>
      </c>
      <c r="F452" s="18">
        <f>SUM(F453)</f>
        <v>150</v>
      </c>
    </row>
    <row r="453" spans="1:6" ht="45.75" thickBot="1">
      <c r="A453" s="16">
        <v>446</v>
      </c>
      <c r="B453" s="17" t="s">
        <v>134</v>
      </c>
      <c r="C453" s="17" t="s">
        <v>472</v>
      </c>
      <c r="D453" s="16">
        <v>240</v>
      </c>
      <c r="E453" s="16" t="s">
        <v>53</v>
      </c>
      <c r="F453" s="18">
        <v>150</v>
      </c>
    </row>
    <row r="454" spans="1:6" ht="30.75" thickBot="1">
      <c r="A454" s="16">
        <v>447</v>
      </c>
      <c r="B454" s="17" t="s">
        <v>134</v>
      </c>
      <c r="C454" s="17" t="s">
        <v>473</v>
      </c>
      <c r="D454" s="16"/>
      <c r="E454" s="19" t="s">
        <v>474</v>
      </c>
      <c r="F454" s="18">
        <f>SUM(F455)</f>
        <v>30</v>
      </c>
    </row>
    <row r="455" spans="1:6" ht="45.75" thickBot="1">
      <c r="A455" s="16">
        <v>448</v>
      </c>
      <c r="B455" s="17" t="s">
        <v>134</v>
      </c>
      <c r="C455" s="17" t="s">
        <v>473</v>
      </c>
      <c r="D455" s="16">
        <v>240</v>
      </c>
      <c r="E455" s="16" t="s">
        <v>53</v>
      </c>
      <c r="F455" s="18">
        <v>30</v>
      </c>
    </row>
    <row r="456" spans="1:6" ht="90.75" thickBot="1">
      <c r="A456" s="16">
        <v>449</v>
      </c>
      <c r="B456" s="17" t="s">
        <v>134</v>
      </c>
      <c r="C456" s="17" t="s">
        <v>366</v>
      </c>
      <c r="D456" s="16"/>
      <c r="E456" s="19" t="s">
        <v>367</v>
      </c>
      <c r="F456" s="18">
        <f>SUM(F457)</f>
        <v>300</v>
      </c>
    </row>
    <row r="457" spans="1:6" ht="45.75" thickBot="1">
      <c r="A457" s="16">
        <v>450</v>
      </c>
      <c r="B457" s="17" t="s">
        <v>134</v>
      </c>
      <c r="C457" s="17" t="s">
        <v>366</v>
      </c>
      <c r="D457" s="16">
        <v>240</v>
      </c>
      <c r="E457" s="16" t="s">
        <v>53</v>
      </c>
      <c r="F457" s="18">
        <v>300</v>
      </c>
    </row>
    <row r="458" spans="1:6" ht="45.75" thickBot="1">
      <c r="A458" s="16">
        <v>451</v>
      </c>
      <c r="B458" s="17" t="s">
        <v>134</v>
      </c>
      <c r="C458" s="17" t="s">
        <v>368</v>
      </c>
      <c r="D458" s="16"/>
      <c r="E458" s="19" t="s">
        <v>369</v>
      </c>
      <c r="F458" s="18">
        <f>SUM(F459)</f>
        <v>400</v>
      </c>
    </row>
    <row r="459" spans="1:6" ht="45.75" thickBot="1">
      <c r="A459" s="16">
        <v>452</v>
      </c>
      <c r="B459" s="17" t="s">
        <v>134</v>
      </c>
      <c r="C459" s="17" t="s">
        <v>368</v>
      </c>
      <c r="D459" s="16">
        <v>240</v>
      </c>
      <c r="E459" s="16" t="s">
        <v>53</v>
      </c>
      <c r="F459" s="18">
        <v>400</v>
      </c>
    </row>
    <row r="460" spans="1:6" ht="30.75" thickBot="1">
      <c r="A460" s="16">
        <v>453</v>
      </c>
      <c r="B460" s="17" t="s">
        <v>134</v>
      </c>
      <c r="C460" s="17" t="s">
        <v>477</v>
      </c>
      <c r="D460" s="16"/>
      <c r="E460" s="42" t="s">
        <v>478</v>
      </c>
      <c r="F460" s="18">
        <f>SUM(F461)</f>
        <v>454.1</v>
      </c>
    </row>
    <row r="461" spans="1:6" ht="45.75" thickBot="1">
      <c r="A461" s="16">
        <v>454</v>
      </c>
      <c r="B461" s="17" t="s">
        <v>134</v>
      </c>
      <c r="C461" s="17" t="s">
        <v>477</v>
      </c>
      <c r="D461" s="16">
        <v>240</v>
      </c>
      <c r="E461" s="16" t="s">
        <v>53</v>
      </c>
      <c r="F461" s="18">
        <v>454.1</v>
      </c>
    </row>
    <row r="462" spans="1:6" ht="61.5" customHeight="1" thickBot="1">
      <c r="A462" s="16">
        <v>455</v>
      </c>
      <c r="B462" s="17" t="s">
        <v>134</v>
      </c>
      <c r="C462" s="17" t="s">
        <v>475</v>
      </c>
      <c r="D462" s="19"/>
      <c r="E462" s="19" t="s">
        <v>476</v>
      </c>
      <c r="F462" s="18">
        <f>SUM(F463)</f>
        <v>300</v>
      </c>
    </row>
    <row r="463" spans="1:6" ht="45.75" thickBot="1">
      <c r="A463" s="16">
        <v>456</v>
      </c>
      <c r="B463" s="17" t="s">
        <v>134</v>
      </c>
      <c r="C463" s="17" t="s">
        <v>475</v>
      </c>
      <c r="D463" s="16">
        <v>240</v>
      </c>
      <c r="E463" s="16" t="s">
        <v>53</v>
      </c>
      <c r="F463" s="18">
        <v>300</v>
      </c>
    </row>
    <row r="464" spans="1:6" ht="46.5" customHeight="1" thickBot="1">
      <c r="A464" s="16">
        <v>457</v>
      </c>
      <c r="B464" s="17" t="s">
        <v>134</v>
      </c>
      <c r="C464" s="17" t="s">
        <v>240</v>
      </c>
      <c r="D464" s="19"/>
      <c r="E464" s="16" t="s">
        <v>268</v>
      </c>
      <c r="F464" s="18">
        <f>SUM(F465)</f>
        <v>6728.4</v>
      </c>
    </row>
    <row r="465" spans="1:6" ht="60.75" thickBot="1">
      <c r="A465" s="16">
        <v>458</v>
      </c>
      <c r="B465" s="17" t="s">
        <v>134</v>
      </c>
      <c r="C465" s="17" t="s">
        <v>263</v>
      </c>
      <c r="D465" s="16"/>
      <c r="E465" s="16" t="s">
        <v>269</v>
      </c>
      <c r="F465" s="18">
        <f>SUM(F466,F469)</f>
        <v>6728.4</v>
      </c>
    </row>
    <row r="466" spans="1:6" ht="33" customHeight="1" thickBot="1">
      <c r="A466" s="16">
        <v>459</v>
      </c>
      <c r="B466" s="17" t="s">
        <v>134</v>
      </c>
      <c r="C466" s="17" t="s">
        <v>270</v>
      </c>
      <c r="D466" s="19"/>
      <c r="E466" s="19" t="s">
        <v>271</v>
      </c>
      <c r="F466" s="18">
        <f>SUM(F467,F468)</f>
        <v>2505</v>
      </c>
    </row>
    <row r="467" spans="1:6" ht="33" customHeight="1" thickBot="1">
      <c r="A467" s="16">
        <v>460</v>
      </c>
      <c r="B467" s="17" t="s">
        <v>134</v>
      </c>
      <c r="C467" s="17" t="s">
        <v>270</v>
      </c>
      <c r="D467" s="16">
        <v>110</v>
      </c>
      <c r="E467" s="16" t="s">
        <v>61</v>
      </c>
      <c r="F467" s="18">
        <v>111.5</v>
      </c>
    </row>
    <row r="468" spans="1:6" ht="45.75" thickBot="1">
      <c r="A468" s="16">
        <v>461</v>
      </c>
      <c r="B468" s="17" t="s">
        <v>134</v>
      </c>
      <c r="C468" s="17" t="s">
        <v>270</v>
      </c>
      <c r="D468" s="16">
        <v>240</v>
      </c>
      <c r="E468" s="16" t="s">
        <v>53</v>
      </c>
      <c r="F468" s="18">
        <v>2393.5</v>
      </c>
    </row>
    <row r="469" spans="1:6" ht="30.75" thickBot="1">
      <c r="A469" s="16">
        <v>462</v>
      </c>
      <c r="B469" s="17" t="s">
        <v>134</v>
      </c>
      <c r="C469" s="17" t="s">
        <v>272</v>
      </c>
      <c r="D469" s="19"/>
      <c r="E469" s="19" t="s">
        <v>91</v>
      </c>
      <c r="F469" s="18">
        <f>SUM(F470)</f>
        <v>4223.3999999999996</v>
      </c>
    </row>
    <row r="470" spans="1:6" ht="45.75" thickBot="1">
      <c r="A470" s="16">
        <v>463</v>
      </c>
      <c r="B470" s="17" t="s">
        <v>134</v>
      </c>
      <c r="C470" s="17" t="s">
        <v>272</v>
      </c>
      <c r="D470" s="16">
        <v>240</v>
      </c>
      <c r="E470" s="16" t="s">
        <v>53</v>
      </c>
      <c r="F470" s="18">
        <v>4223.3999999999996</v>
      </c>
    </row>
    <row r="471" spans="1:6" ht="15.75" thickBot="1">
      <c r="A471" s="16">
        <v>464</v>
      </c>
      <c r="B471" s="17" t="s">
        <v>134</v>
      </c>
      <c r="C471" s="17" t="s">
        <v>145</v>
      </c>
      <c r="D471" s="16"/>
      <c r="E471" s="16" t="s">
        <v>2</v>
      </c>
      <c r="F471" s="18">
        <f>SUM(F472)</f>
        <v>1373.9</v>
      </c>
    </row>
    <row r="472" spans="1:6" ht="45.75" thickBot="1">
      <c r="A472" s="16">
        <v>465</v>
      </c>
      <c r="B472" s="17" t="s">
        <v>134</v>
      </c>
      <c r="C472" s="17" t="s">
        <v>147</v>
      </c>
      <c r="D472" s="16"/>
      <c r="E472" s="19" t="s">
        <v>167</v>
      </c>
      <c r="F472" s="18">
        <f>SUM(F473)</f>
        <v>1373.9</v>
      </c>
    </row>
    <row r="473" spans="1:6" ht="45.75" thickBot="1">
      <c r="A473" s="16">
        <v>466</v>
      </c>
      <c r="B473" s="17" t="s">
        <v>134</v>
      </c>
      <c r="C473" s="17" t="s">
        <v>147</v>
      </c>
      <c r="D473" s="16">
        <v>120</v>
      </c>
      <c r="E473" s="16" t="s">
        <v>59</v>
      </c>
      <c r="F473" s="18">
        <v>1373.9</v>
      </c>
    </row>
    <row r="474" spans="1:6" ht="15.75" thickBot="1">
      <c r="A474" s="16">
        <v>467</v>
      </c>
      <c r="B474" s="21" t="s">
        <v>135</v>
      </c>
      <c r="C474" s="21"/>
      <c r="D474" s="20"/>
      <c r="E474" s="20" t="s">
        <v>33</v>
      </c>
      <c r="F474" s="24">
        <f>SUM(F475,F485)</f>
        <v>16937</v>
      </c>
    </row>
    <row r="475" spans="1:6" ht="45" customHeight="1" thickBot="1">
      <c r="A475" s="16">
        <v>468</v>
      </c>
      <c r="B475" s="17" t="s">
        <v>135</v>
      </c>
      <c r="C475" s="17" t="s">
        <v>240</v>
      </c>
      <c r="D475" s="19"/>
      <c r="E475" s="16" t="s">
        <v>273</v>
      </c>
      <c r="F475" s="18">
        <f>SUM(F476)</f>
        <v>15594</v>
      </c>
    </row>
    <row r="476" spans="1:6" ht="62.25" customHeight="1" thickBot="1">
      <c r="A476" s="16">
        <v>469</v>
      </c>
      <c r="B476" s="17" t="s">
        <v>135</v>
      </c>
      <c r="C476" s="17" t="s">
        <v>274</v>
      </c>
      <c r="D476" s="19"/>
      <c r="E476" s="16" t="s">
        <v>275</v>
      </c>
      <c r="F476" s="18">
        <f>SUM(F477,F479,F481)</f>
        <v>15594</v>
      </c>
    </row>
    <row r="477" spans="1:6" ht="78.75" customHeight="1" thickBot="1">
      <c r="A477" s="16">
        <v>470</v>
      </c>
      <c r="B477" s="17" t="s">
        <v>135</v>
      </c>
      <c r="C477" s="17" t="s">
        <v>567</v>
      </c>
      <c r="D477" s="19"/>
      <c r="E477" s="42" t="s">
        <v>570</v>
      </c>
      <c r="F477" s="18">
        <f>SUM(F478)</f>
        <v>1500</v>
      </c>
    </row>
    <row r="478" spans="1:6" ht="45" customHeight="1" thickBot="1">
      <c r="A478" s="16">
        <v>471</v>
      </c>
      <c r="B478" s="17" t="s">
        <v>135</v>
      </c>
      <c r="C478" s="17" t="s">
        <v>567</v>
      </c>
      <c r="D478" s="16">
        <v>240</v>
      </c>
      <c r="E478" s="16" t="s">
        <v>53</v>
      </c>
      <c r="F478" s="18">
        <v>1500</v>
      </c>
    </row>
    <row r="479" spans="1:6" ht="78.75" customHeight="1" thickBot="1">
      <c r="A479" s="16">
        <v>472</v>
      </c>
      <c r="B479" s="17" t="s">
        <v>135</v>
      </c>
      <c r="C479" s="17" t="s">
        <v>568</v>
      </c>
      <c r="D479" s="16"/>
      <c r="E479" s="42" t="s">
        <v>569</v>
      </c>
      <c r="F479" s="18">
        <f>SUM(F480)</f>
        <v>1800</v>
      </c>
    </row>
    <row r="480" spans="1:6" ht="45" customHeight="1" thickBot="1">
      <c r="A480" s="16">
        <v>473</v>
      </c>
      <c r="B480" s="17" t="s">
        <v>135</v>
      </c>
      <c r="C480" s="17" t="s">
        <v>568</v>
      </c>
      <c r="D480" s="16">
        <v>240</v>
      </c>
      <c r="E480" s="16" t="s">
        <v>53</v>
      </c>
      <c r="F480" s="18">
        <v>1800</v>
      </c>
    </row>
    <row r="481" spans="1:6" ht="30.75" thickBot="1">
      <c r="A481" s="16">
        <v>474</v>
      </c>
      <c r="B481" s="17" t="s">
        <v>135</v>
      </c>
      <c r="C481" s="17" t="s">
        <v>276</v>
      </c>
      <c r="D481" s="19"/>
      <c r="E481" s="19" t="s">
        <v>92</v>
      </c>
      <c r="F481" s="18">
        <f>SUM(F482,F483,F484)</f>
        <v>12294</v>
      </c>
    </row>
    <row r="482" spans="1:6" ht="30.75" thickBot="1">
      <c r="A482" s="16">
        <v>475</v>
      </c>
      <c r="B482" s="17" t="s">
        <v>135</v>
      </c>
      <c r="C482" s="17" t="s">
        <v>276</v>
      </c>
      <c r="D482" s="16">
        <v>110</v>
      </c>
      <c r="E482" s="16" t="s">
        <v>61</v>
      </c>
      <c r="F482" s="18">
        <v>9036.2000000000007</v>
      </c>
    </row>
    <row r="483" spans="1:6" ht="45.75" thickBot="1">
      <c r="A483" s="16">
        <v>476</v>
      </c>
      <c r="B483" s="17" t="s">
        <v>135</v>
      </c>
      <c r="C483" s="17" t="s">
        <v>276</v>
      </c>
      <c r="D483" s="16">
        <v>240</v>
      </c>
      <c r="E483" s="16" t="s">
        <v>53</v>
      </c>
      <c r="F483" s="18">
        <v>3252.8</v>
      </c>
    </row>
    <row r="484" spans="1:6" ht="15.75" thickBot="1">
      <c r="A484" s="16">
        <v>477</v>
      </c>
      <c r="B484" s="17" t="s">
        <v>135</v>
      </c>
      <c r="C484" s="17" t="s">
        <v>276</v>
      </c>
      <c r="D484" s="16">
        <v>850</v>
      </c>
      <c r="E484" s="16" t="s">
        <v>34</v>
      </c>
      <c r="F484" s="18">
        <v>5</v>
      </c>
    </row>
    <row r="485" spans="1:6" ht="15.75" thickBot="1">
      <c r="A485" s="16">
        <v>478</v>
      </c>
      <c r="B485" s="17" t="s">
        <v>135</v>
      </c>
      <c r="C485" s="17" t="s">
        <v>145</v>
      </c>
      <c r="D485" s="16"/>
      <c r="E485" s="16" t="s">
        <v>2</v>
      </c>
      <c r="F485" s="18">
        <f>SUM(F486)</f>
        <v>1343</v>
      </c>
    </row>
    <row r="486" spans="1:6" ht="45.75" thickBot="1">
      <c r="A486" s="16">
        <v>479</v>
      </c>
      <c r="B486" s="17" t="s">
        <v>135</v>
      </c>
      <c r="C486" s="17" t="s">
        <v>147</v>
      </c>
      <c r="D486" s="16"/>
      <c r="E486" s="19" t="s">
        <v>167</v>
      </c>
      <c r="F486" s="18">
        <f>SUM(F487)</f>
        <v>1343</v>
      </c>
    </row>
    <row r="487" spans="1:6" ht="45.75" thickBot="1">
      <c r="A487" s="16">
        <v>480</v>
      </c>
      <c r="B487" s="17" t="s">
        <v>135</v>
      </c>
      <c r="C487" s="17" t="s">
        <v>147</v>
      </c>
      <c r="D487" s="16">
        <v>120</v>
      </c>
      <c r="E487" s="16" t="s">
        <v>59</v>
      </c>
      <c r="F487" s="18">
        <v>1343</v>
      </c>
    </row>
    <row r="488" spans="1:6" ht="15.75" thickBot="1">
      <c r="A488" s="16">
        <v>481</v>
      </c>
      <c r="B488" s="21" t="s">
        <v>577</v>
      </c>
      <c r="C488" s="21"/>
      <c r="D488" s="26"/>
      <c r="E488" s="26" t="s">
        <v>35</v>
      </c>
      <c r="F488" s="24">
        <f>SUM(F489)</f>
        <v>61290.8</v>
      </c>
    </row>
    <row r="489" spans="1:6" ht="15.75" thickBot="1">
      <c r="A489" s="26">
        <v>482</v>
      </c>
      <c r="B489" s="21" t="s">
        <v>136</v>
      </c>
      <c r="C489" s="21"/>
      <c r="D489" s="20"/>
      <c r="E489" s="20" t="s">
        <v>36</v>
      </c>
      <c r="F489" s="24">
        <f>SUM(F490)</f>
        <v>61290.8</v>
      </c>
    </row>
    <row r="490" spans="1:6" ht="46.5" customHeight="1" thickBot="1">
      <c r="A490" s="26">
        <v>483</v>
      </c>
      <c r="B490" s="17" t="s">
        <v>136</v>
      </c>
      <c r="C490" s="17" t="s">
        <v>151</v>
      </c>
      <c r="D490" s="19"/>
      <c r="E490" s="16" t="s">
        <v>150</v>
      </c>
      <c r="F490" s="18">
        <f>SUM(F491)</f>
        <v>61290.8</v>
      </c>
    </row>
    <row r="491" spans="1:6" ht="30.75" customHeight="1" thickBot="1">
      <c r="A491" s="16">
        <v>484</v>
      </c>
      <c r="B491" s="17" t="s">
        <v>136</v>
      </c>
      <c r="C491" s="17" t="s">
        <v>224</v>
      </c>
      <c r="D491" s="19"/>
      <c r="E491" s="16" t="s">
        <v>225</v>
      </c>
      <c r="F491" s="18">
        <f>SUM(F492,F495,F499,F501,F503,F506,F508)</f>
        <v>61290.8</v>
      </c>
    </row>
    <row r="492" spans="1:6" ht="60.75" thickBot="1">
      <c r="A492" s="16">
        <v>485</v>
      </c>
      <c r="B492" s="17" t="s">
        <v>136</v>
      </c>
      <c r="C492" s="17" t="s">
        <v>226</v>
      </c>
      <c r="D492" s="19"/>
      <c r="E492" s="19" t="s">
        <v>93</v>
      </c>
      <c r="F492" s="18">
        <f>SUM(F493,F494)</f>
        <v>16769.900000000001</v>
      </c>
    </row>
    <row r="493" spans="1:6" ht="30.75" thickBot="1">
      <c r="A493" s="16">
        <v>486</v>
      </c>
      <c r="B493" s="17" t="s">
        <v>136</v>
      </c>
      <c r="C493" s="17" t="s">
        <v>226</v>
      </c>
      <c r="D493" s="16">
        <v>110</v>
      </c>
      <c r="E493" s="16" t="s">
        <v>61</v>
      </c>
      <c r="F493" s="18">
        <v>15354.7</v>
      </c>
    </row>
    <row r="494" spans="1:6" ht="45.75" thickBot="1">
      <c r="A494" s="16">
        <v>487</v>
      </c>
      <c r="B494" s="17" t="s">
        <v>136</v>
      </c>
      <c r="C494" s="17" t="s">
        <v>226</v>
      </c>
      <c r="D494" s="16">
        <v>240</v>
      </c>
      <c r="E494" s="16" t="s">
        <v>53</v>
      </c>
      <c r="F494" s="18">
        <v>1415.2</v>
      </c>
    </row>
    <row r="495" spans="1:6" ht="30.75" thickBot="1">
      <c r="A495" s="16">
        <v>488</v>
      </c>
      <c r="B495" s="17" t="s">
        <v>136</v>
      </c>
      <c r="C495" s="17" t="s">
        <v>227</v>
      </c>
      <c r="D495" s="19"/>
      <c r="E495" s="19" t="s">
        <v>94</v>
      </c>
      <c r="F495" s="18">
        <f>SUM(F496,F497,F498)</f>
        <v>41774.400000000001</v>
      </c>
    </row>
    <row r="496" spans="1:6" ht="30.75" thickBot="1">
      <c r="A496" s="16">
        <v>489</v>
      </c>
      <c r="B496" s="17" t="s">
        <v>136</v>
      </c>
      <c r="C496" s="17" t="s">
        <v>227</v>
      </c>
      <c r="D496" s="16">
        <v>110</v>
      </c>
      <c r="E496" s="16" t="s">
        <v>61</v>
      </c>
      <c r="F496" s="18">
        <v>33753.800000000003</v>
      </c>
    </row>
    <row r="497" spans="1:6" ht="45.75" thickBot="1">
      <c r="A497" s="16">
        <v>490</v>
      </c>
      <c r="B497" s="17" t="s">
        <v>136</v>
      </c>
      <c r="C497" s="17" t="s">
        <v>227</v>
      </c>
      <c r="D497" s="16">
        <v>240</v>
      </c>
      <c r="E497" s="16" t="s">
        <v>53</v>
      </c>
      <c r="F497" s="18">
        <v>7652.5</v>
      </c>
    </row>
    <row r="498" spans="1:6" ht="15.75" thickBot="1">
      <c r="A498" s="16">
        <v>491</v>
      </c>
      <c r="B498" s="17" t="s">
        <v>136</v>
      </c>
      <c r="C498" s="17" t="s">
        <v>227</v>
      </c>
      <c r="D498" s="16">
        <v>850</v>
      </c>
      <c r="E498" s="16" t="s">
        <v>34</v>
      </c>
      <c r="F498" s="18">
        <v>368.1</v>
      </c>
    </row>
    <row r="499" spans="1:6" ht="78" customHeight="1" thickBot="1">
      <c r="A499" s="16">
        <v>492</v>
      </c>
      <c r="B499" s="17" t="s">
        <v>136</v>
      </c>
      <c r="C499" s="17" t="s">
        <v>479</v>
      </c>
      <c r="D499" s="16"/>
      <c r="E499" s="19" t="s">
        <v>480</v>
      </c>
      <c r="F499" s="18">
        <f>SUM(F500)</f>
        <v>142.1</v>
      </c>
    </row>
    <row r="500" spans="1:6" ht="45.75" thickBot="1">
      <c r="A500" s="16">
        <v>493</v>
      </c>
      <c r="B500" s="17" t="s">
        <v>136</v>
      </c>
      <c r="C500" s="17" t="s">
        <v>479</v>
      </c>
      <c r="D500" s="16">
        <v>240</v>
      </c>
      <c r="E500" s="16" t="s">
        <v>53</v>
      </c>
      <c r="F500" s="18">
        <v>142.1</v>
      </c>
    </row>
    <row r="501" spans="1:6" ht="30.75" thickBot="1">
      <c r="A501" s="16">
        <v>494</v>
      </c>
      <c r="B501" s="17" t="s">
        <v>136</v>
      </c>
      <c r="C501" s="17" t="s">
        <v>482</v>
      </c>
      <c r="D501" s="16"/>
      <c r="E501" s="19" t="s">
        <v>481</v>
      </c>
      <c r="F501" s="18">
        <f>SUM(F502)</f>
        <v>535.79999999999995</v>
      </c>
    </row>
    <row r="502" spans="1:6" ht="45.75" thickBot="1">
      <c r="A502" s="16">
        <v>495</v>
      </c>
      <c r="B502" s="17" t="s">
        <v>136</v>
      </c>
      <c r="C502" s="17" t="s">
        <v>482</v>
      </c>
      <c r="D502" s="16">
        <v>240</v>
      </c>
      <c r="E502" s="16" t="s">
        <v>53</v>
      </c>
      <c r="F502" s="18">
        <v>535.79999999999995</v>
      </c>
    </row>
    <row r="503" spans="1:6" ht="136.5" customHeight="1" thickBot="1">
      <c r="A503" s="16">
        <v>496</v>
      </c>
      <c r="B503" s="17" t="s">
        <v>136</v>
      </c>
      <c r="C503" s="17" t="s">
        <v>483</v>
      </c>
      <c r="D503" s="16"/>
      <c r="E503" s="19" t="s">
        <v>566</v>
      </c>
      <c r="F503" s="18">
        <f>SUM(F504,F505)</f>
        <v>1558.6000000000001</v>
      </c>
    </row>
    <row r="504" spans="1:6" ht="45.75" thickBot="1">
      <c r="A504" s="16">
        <v>497</v>
      </c>
      <c r="B504" s="17" t="s">
        <v>136</v>
      </c>
      <c r="C504" s="17" t="s">
        <v>483</v>
      </c>
      <c r="D504" s="16">
        <v>240</v>
      </c>
      <c r="E504" s="16" t="s">
        <v>53</v>
      </c>
      <c r="F504" s="18">
        <v>209.7</v>
      </c>
    </row>
    <row r="505" spans="1:6" ht="15.75" thickBot="1">
      <c r="A505" s="16">
        <v>498</v>
      </c>
      <c r="B505" s="17" t="s">
        <v>136</v>
      </c>
      <c r="C505" s="17" t="s">
        <v>483</v>
      </c>
      <c r="D505" s="16">
        <v>410</v>
      </c>
      <c r="E505" s="16" t="s">
        <v>15</v>
      </c>
      <c r="F505" s="18">
        <v>1348.9</v>
      </c>
    </row>
    <row r="506" spans="1:6" ht="66.75" customHeight="1" thickBot="1">
      <c r="A506" s="16">
        <v>499</v>
      </c>
      <c r="B506" s="17" t="s">
        <v>136</v>
      </c>
      <c r="C506" s="17" t="s">
        <v>484</v>
      </c>
      <c r="D506" s="16"/>
      <c r="E506" s="19" t="s">
        <v>485</v>
      </c>
      <c r="F506" s="18">
        <f>SUM(F507)</f>
        <v>100</v>
      </c>
    </row>
    <row r="507" spans="1:6" ht="45.75" thickBot="1">
      <c r="A507" s="16">
        <v>500</v>
      </c>
      <c r="B507" s="17" t="s">
        <v>136</v>
      </c>
      <c r="C507" s="17" t="s">
        <v>484</v>
      </c>
      <c r="D507" s="16">
        <v>240</v>
      </c>
      <c r="E507" s="16" t="s">
        <v>53</v>
      </c>
      <c r="F507" s="18">
        <v>100</v>
      </c>
    </row>
    <row r="508" spans="1:6" ht="165.75" thickBot="1">
      <c r="A508" s="16">
        <v>501</v>
      </c>
      <c r="B508" s="17" t="s">
        <v>136</v>
      </c>
      <c r="C508" s="17" t="s">
        <v>394</v>
      </c>
      <c r="D508" s="16"/>
      <c r="E508" s="19" t="s">
        <v>395</v>
      </c>
      <c r="F508" s="18">
        <f>SUM(F509)</f>
        <v>410</v>
      </c>
    </row>
    <row r="509" spans="1:6" ht="45.75" thickBot="1">
      <c r="A509" s="16">
        <v>502</v>
      </c>
      <c r="B509" s="17" t="s">
        <v>136</v>
      </c>
      <c r="C509" s="17" t="s">
        <v>394</v>
      </c>
      <c r="D509" s="16">
        <v>240</v>
      </c>
      <c r="E509" s="16" t="s">
        <v>53</v>
      </c>
      <c r="F509" s="18">
        <v>410</v>
      </c>
    </row>
    <row r="510" spans="1:6" ht="15.75" thickBot="1">
      <c r="A510" s="16">
        <v>503</v>
      </c>
      <c r="B510" s="21" t="s">
        <v>336</v>
      </c>
      <c r="C510" s="21"/>
      <c r="D510" s="26"/>
      <c r="E510" s="26" t="s">
        <v>37</v>
      </c>
      <c r="F510" s="24">
        <f>SUM(F511,F516,F543)</f>
        <v>70440.299999999988</v>
      </c>
    </row>
    <row r="511" spans="1:6" ht="15.75" thickBot="1">
      <c r="A511" s="16">
        <v>504</v>
      </c>
      <c r="B511" s="17" t="s">
        <v>163</v>
      </c>
      <c r="C511" s="21"/>
      <c r="D511" s="20"/>
      <c r="E511" s="20" t="s">
        <v>38</v>
      </c>
      <c r="F511" s="24">
        <f>SUM(F513)</f>
        <v>4427.3999999999996</v>
      </c>
    </row>
    <row r="512" spans="1:6" ht="48.75" customHeight="1" thickBot="1">
      <c r="A512" s="16">
        <v>505</v>
      </c>
      <c r="B512" s="17">
        <v>1001</v>
      </c>
      <c r="C512" s="17" t="s">
        <v>151</v>
      </c>
      <c r="D512" s="20"/>
      <c r="E512" s="16" t="s">
        <v>150</v>
      </c>
      <c r="F512" s="24">
        <f>SUM(F513)</f>
        <v>4427.3999999999996</v>
      </c>
    </row>
    <row r="513" spans="1:6" ht="60.75" thickBot="1">
      <c r="A513" s="16">
        <v>506</v>
      </c>
      <c r="B513" s="17" t="s">
        <v>163</v>
      </c>
      <c r="C513" s="17" t="s">
        <v>152</v>
      </c>
      <c r="D513" s="19"/>
      <c r="E513" s="16" t="s">
        <v>153</v>
      </c>
      <c r="F513" s="18">
        <f>SUM(F514)</f>
        <v>4427.3999999999996</v>
      </c>
    </row>
    <row r="514" spans="1:6" ht="60.75" thickBot="1">
      <c r="A514" s="16">
        <v>507</v>
      </c>
      <c r="B514" s="17">
        <v>1001</v>
      </c>
      <c r="C514" s="17" t="s">
        <v>164</v>
      </c>
      <c r="D514" s="16"/>
      <c r="E514" s="19" t="s">
        <v>162</v>
      </c>
      <c r="F514" s="18">
        <f>SUM(F515)</f>
        <v>4427.3999999999996</v>
      </c>
    </row>
    <row r="515" spans="1:6" ht="45.75" thickBot="1">
      <c r="A515" s="16">
        <v>508</v>
      </c>
      <c r="B515" s="17">
        <v>1001</v>
      </c>
      <c r="C515" s="17" t="s">
        <v>164</v>
      </c>
      <c r="D515" s="16">
        <v>320</v>
      </c>
      <c r="E515" s="16" t="s">
        <v>95</v>
      </c>
      <c r="F515" s="18">
        <v>4427.3999999999996</v>
      </c>
    </row>
    <row r="516" spans="1:6" ht="15.75" thickBot="1">
      <c r="A516" s="16">
        <v>509</v>
      </c>
      <c r="B516" s="21" t="s">
        <v>138</v>
      </c>
      <c r="C516" s="21"/>
      <c r="D516" s="20"/>
      <c r="E516" s="20" t="s">
        <v>39</v>
      </c>
      <c r="F516" s="24">
        <f>SUM(F517,F538)</f>
        <v>62112.399999999994</v>
      </c>
    </row>
    <row r="517" spans="1:6" ht="45.75" customHeight="1" thickBot="1">
      <c r="A517" s="16">
        <v>510</v>
      </c>
      <c r="B517" s="17">
        <v>1003</v>
      </c>
      <c r="C517" s="17" t="s">
        <v>151</v>
      </c>
      <c r="D517" s="19"/>
      <c r="E517" s="16" t="s">
        <v>150</v>
      </c>
      <c r="F517" s="18">
        <f>SUM(F518,F528,F535)</f>
        <v>61855.299999999996</v>
      </c>
    </row>
    <row r="518" spans="1:6" ht="66" customHeight="1" thickBot="1">
      <c r="A518" s="16">
        <v>511</v>
      </c>
      <c r="B518" s="17" t="s">
        <v>138</v>
      </c>
      <c r="C518" s="17" t="s">
        <v>236</v>
      </c>
      <c r="D518" s="19"/>
      <c r="E518" s="16" t="s">
        <v>235</v>
      </c>
      <c r="F518" s="18">
        <f>SUM(F519,F522,F525)</f>
        <v>58970.6</v>
      </c>
    </row>
    <row r="519" spans="1:6" ht="76.5" customHeight="1" thickBot="1">
      <c r="A519" s="16">
        <v>512</v>
      </c>
      <c r="B519" s="17" t="s">
        <v>138</v>
      </c>
      <c r="C519" s="17" t="s">
        <v>237</v>
      </c>
      <c r="D519" s="19"/>
      <c r="E519" s="19" t="s">
        <v>97</v>
      </c>
      <c r="F519" s="18">
        <f>SUM(F520,F521)</f>
        <v>2075</v>
      </c>
    </row>
    <row r="520" spans="1:6" ht="51.75" customHeight="1" thickBot="1">
      <c r="A520" s="16">
        <v>513</v>
      </c>
      <c r="B520" s="17" t="s">
        <v>138</v>
      </c>
      <c r="C520" s="17" t="s">
        <v>237</v>
      </c>
      <c r="D520" s="16">
        <v>240</v>
      </c>
      <c r="E520" s="16" t="s">
        <v>53</v>
      </c>
      <c r="F520" s="18">
        <v>24.3</v>
      </c>
    </row>
    <row r="521" spans="1:6" ht="34.5" customHeight="1" thickBot="1">
      <c r="A521" s="16">
        <v>514</v>
      </c>
      <c r="B521" s="17" t="s">
        <v>138</v>
      </c>
      <c r="C521" s="17" t="s">
        <v>237</v>
      </c>
      <c r="D521" s="16">
        <v>310</v>
      </c>
      <c r="E521" s="16" t="s">
        <v>356</v>
      </c>
      <c r="F521" s="18">
        <v>2050.6999999999998</v>
      </c>
    </row>
    <row r="522" spans="1:6" ht="93" customHeight="1" thickBot="1">
      <c r="A522" s="16">
        <v>515</v>
      </c>
      <c r="B522" s="17" t="s">
        <v>138</v>
      </c>
      <c r="C522" s="17" t="s">
        <v>238</v>
      </c>
      <c r="D522" s="16"/>
      <c r="E522" s="19" t="s">
        <v>98</v>
      </c>
      <c r="F522" s="18">
        <f>SUM(F523:F524)</f>
        <v>48045.599999999999</v>
      </c>
    </row>
    <row r="523" spans="1:6" ht="48" customHeight="1" thickBot="1">
      <c r="A523" s="16">
        <v>516</v>
      </c>
      <c r="B523" s="17" t="s">
        <v>138</v>
      </c>
      <c r="C523" s="17" t="s">
        <v>238</v>
      </c>
      <c r="D523" s="16">
        <v>240</v>
      </c>
      <c r="E523" s="16" t="s">
        <v>53</v>
      </c>
      <c r="F523" s="18">
        <v>740</v>
      </c>
    </row>
    <row r="524" spans="1:6" ht="32.25" customHeight="1" thickBot="1">
      <c r="A524" s="16">
        <v>517</v>
      </c>
      <c r="B524" s="17" t="s">
        <v>138</v>
      </c>
      <c r="C524" s="17" t="s">
        <v>238</v>
      </c>
      <c r="D524" s="16">
        <v>310</v>
      </c>
      <c r="E524" s="16" t="s">
        <v>356</v>
      </c>
      <c r="F524" s="18">
        <v>47305.599999999999</v>
      </c>
    </row>
    <row r="525" spans="1:6" ht="77.25" customHeight="1" thickBot="1">
      <c r="A525" s="16">
        <v>518</v>
      </c>
      <c r="B525" s="17" t="s">
        <v>138</v>
      </c>
      <c r="C525" s="17" t="s">
        <v>239</v>
      </c>
      <c r="D525" s="19"/>
      <c r="E525" s="19" t="s">
        <v>99</v>
      </c>
      <c r="F525" s="18">
        <f>SUM(F526:F527)</f>
        <v>8850</v>
      </c>
    </row>
    <row r="526" spans="1:6" ht="48" customHeight="1" thickBot="1">
      <c r="A526" s="16">
        <v>519</v>
      </c>
      <c r="B526" s="17" t="s">
        <v>138</v>
      </c>
      <c r="C526" s="17" t="s">
        <v>239</v>
      </c>
      <c r="D526" s="16">
        <v>240</v>
      </c>
      <c r="E526" s="16" t="s">
        <v>53</v>
      </c>
      <c r="F526" s="18">
        <v>110</v>
      </c>
    </row>
    <row r="527" spans="1:6" ht="30" customHeight="1" thickBot="1">
      <c r="A527" s="16">
        <v>520</v>
      </c>
      <c r="B527" s="17" t="s">
        <v>138</v>
      </c>
      <c r="C527" s="17" t="s">
        <v>239</v>
      </c>
      <c r="D527" s="16">
        <v>310</v>
      </c>
      <c r="E527" s="16" t="s">
        <v>356</v>
      </c>
      <c r="F527" s="18">
        <v>8740</v>
      </c>
    </row>
    <row r="528" spans="1:6" ht="46.5" customHeight="1" thickBot="1">
      <c r="A528" s="16">
        <v>521</v>
      </c>
      <c r="B528" s="17">
        <v>1003</v>
      </c>
      <c r="C528" s="17" t="s">
        <v>228</v>
      </c>
      <c r="D528" s="19"/>
      <c r="E528" s="16" t="s">
        <v>230</v>
      </c>
      <c r="F528" s="23">
        <f>SUM(F529,F531,F533)</f>
        <v>2047.6999999999998</v>
      </c>
    </row>
    <row r="529" spans="1:6" ht="59.25" customHeight="1" thickBot="1">
      <c r="A529" s="16">
        <v>522</v>
      </c>
      <c r="B529" s="17">
        <v>1003</v>
      </c>
      <c r="C529" s="17" t="s">
        <v>229</v>
      </c>
      <c r="D529" s="19"/>
      <c r="E529" s="19" t="s">
        <v>231</v>
      </c>
      <c r="F529" s="23">
        <f>SUM(F530)</f>
        <v>1200</v>
      </c>
    </row>
    <row r="530" spans="1:6" ht="45.75" thickBot="1">
      <c r="A530" s="16">
        <v>523</v>
      </c>
      <c r="B530" s="17">
        <v>1003</v>
      </c>
      <c r="C530" s="17" t="s">
        <v>229</v>
      </c>
      <c r="D530" s="16">
        <v>320</v>
      </c>
      <c r="E530" s="16" t="s">
        <v>95</v>
      </c>
      <c r="F530" s="23">
        <v>1200</v>
      </c>
    </row>
    <row r="531" spans="1:6" ht="90.75" thickBot="1">
      <c r="A531" s="16">
        <v>524</v>
      </c>
      <c r="B531" s="17" t="s">
        <v>138</v>
      </c>
      <c r="C531" s="17" t="s">
        <v>504</v>
      </c>
      <c r="D531" s="16"/>
      <c r="E531" s="19" t="s">
        <v>506</v>
      </c>
      <c r="F531" s="23">
        <f>SUM(F532)</f>
        <v>549.6</v>
      </c>
    </row>
    <row r="532" spans="1:6" ht="45.75" thickBot="1">
      <c r="A532" s="16">
        <v>525</v>
      </c>
      <c r="B532" s="17" t="s">
        <v>138</v>
      </c>
      <c r="C532" s="17" t="s">
        <v>504</v>
      </c>
      <c r="D532" s="16">
        <v>320</v>
      </c>
      <c r="E532" s="16" t="s">
        <v>95</v>
      </c>
      <c r="F532" s="23">
        <v>549.6</v>
      </c>
    </row>
    <row r="533" spans="1:6" ht="90.75" thickBot="1">
      <c r="A533" s="16">
        <v>526</v>
      </c>
      <c r="B533" s="17" t="s">
        <v>138</v>
      </c>
      <c r="C533" s="17" t="s">
        <v>505</v>
      </c>
      <c r="D533" s="16"/>
      <c r="E533" s="19" t="s">
        <v>507</v>
      </c>
      <c r="F533" s="23">
        <f>SUM(F534)</f>
        <v>298.10000000000002</v>
      </c>
    </row>
    <row r="534" spans="1:6" ht="45.75" thickBot="1">
      <c r="A534" s="16">
        <v>527</v>
      </c>
      <c r="B534" s="17" t="s">
        <v>138</v>
      </c>
      <c r="C534" s="17" t="s">
        <v>505</v>
      </c>
      <c r="D534" s="16">
        <v>320</v>
      </c>
      <c r="E534" s="16" t="s">
        <v>95</v>
      </c>
      <c r="F534" s="23">
        <v>298.10000000000002</v>
      </c>
    </row>
    <row r="535" spans="1:6" ht="61.5" customHeight="1" thickBot="1">
      <c r="A535" s="16">
        <v>528</v>
      </c>
      <c r="B535" s="17" t="s">
        <v>138</v>
      </c>
      <c r="C535" s="17" t="s">
        <v>233</v>
      </c>
      <c r="D535" s="19"/>
      <c r="E535" s="16" t="s">
        <v>232</v>
      </c>
      <c r="F535" s="23">
        <f>SUM(F536)</f>
        <v>837</v>
      </c>
    </row>
    <row r="536" spans="1:6" ht="45.75" thickBot="1">
      <c r="A536" s="16">
        <v>529</v>
      </c>
      <c r="B536" s="17">
        <v>1003</v>
      </c>
      <c r="C536" s="17" t="s">
        <v>234</v>
      </c>
      <c r="D536" s="16"/>
      <c r="E536" s="19" t="s">
        <v>96</v>
      </c>
      <c r="F536" s="23">
        <f>SUM(F537)</f>
        <v>837</v>
      </c>
    </row>
    <row r="537" spans="1:6" ht="45.75" thickBot="1">
      <c r="A537" s="16">
        <v>530</v>
      </c>
      <c r="B537" s="17">
        <v>1003</v>
      </c>
      <c r="C537" s="17" t="s">
        <v>234</v>
      </c>
      <c r="D537" s="16">
        <v>320</v>
      </c>
      <c r="E537" s="16" t="s">
        <v>95</v>
      </c>
      <c r="F537" s="23">
        <v>837</v>
      </c>
    </row>
    <row r="538" spans="1:6" ht="15.75" thickBot="1">
      <c r="A538" s="16">
        <v>531</v>
      </c>
      <c r="B538" s="17" t="s">
        <v>138</v>
      </c>
      <c r="C538" s="17" t="s">
        <v>145</v>
      </c>
      <c r="D538" s="16"/>
      <c r="E538" s="16" t="s">
        <v>2</v>
      </c>
      <c r="F538" s="18">
        <f>SUM(F539,F541)</f>
        <v>257.10000000000002</v>
      </c>
    </row>
    <row r="539" spans="1:6" ht="30.75" thickBot="1">
      <c r="A539" s="16">
        <v>532</v>
      </c>
      <c r="B539" s="17">
        <v>1003</v>
      </c>
      <c r="C539" s="17" t="s">
        <v>169</v>
      </c>
      <c r="D539" s="16"/>
      <c r="E539" s="19" t="s">
        <v>5</v>
      </c>
      <c r="F539" s="18">
        <f>SUM(F540)</f>
        <v>200</v>
      </c>
    </row>
    <row r="540" spans="1:6" ht="45.75" thickBot="1">
      <c r="A540" s="16">
        <v>533</v>
      </c>
      <c r="B540" s="17">
        <v>1003</v>
      </c>
      <c r="C540" s="17" t="s">
        <v>169</v>
      </c>
      <c r="D540" s="16">
        <v>320</v>
      </c>
      <c r="E540" s="16" t="s">
        <v>95</v>
      </c>
      <c r="F540" s="18">
        <v>200</v>
      </c>
    </row>
    <row r="541" spans="1:6" ht="30.75" thickBot="1">
      <c r="A541" s="16">
        <v>534</v>
      </c>
      <c r="B541" s="17" t="s">
        <v>138</v>
      </c>
      <c r="C541" s="17" t="s">
        <v>486</v>
      </c>
      <c r="D541" s="16"/>
      <c r="E541" s="42" t="s">
        <v>487</v>
      </c>
      <c r="F541" s="18">
        <f>SUM(F542)</f>
        <v>57.1</v>
      </c>
    </row>
    <row r="542" spans="1:6" ht="45.75" thickBot="1">
      <c r="A542" s="16">
        <v>535</v>
      </c>
      <c r="B542" s="17" t="s">
        <v>138</v>
      </c>
      <c r="C542" s="17" t="s">
        <v>486</v>
      </c>
      <c r="D542" s="16">
        <v>320</v>
      </c>
      <c r="E542" s="16" t="s">
        <v>95</v>
      </c>
      <c r="F542" s="18">
        <v>57.1</v>
      </c>
    </row>
    <row r="543" spans="1:6" ht="30.75" thickBot="1">
      <c r="A543" s="16">
        <v>536</v>
      </c>
      <c r="B543" s="21" t="s">
        <v>140</v>
      </c>
      <c r="C543" s="21"/>
      <c r="D543" s="20"/>
      <c r="E543" s="20" t="s">
        <v>100</v>
      </c>
      <c r="F543" s="24">
        <f>SUM(F544)</f>
        <v>3900.5</v>
      </c>
    </row>
    <row r="544" spans="1:6" ht="47.25" customHeight="1" thickBot="1">
      <c r="A544" s="16">
        <v>537</v>
      </c>
      <c r="B544" s="17">
        <v>1006</v>
      </c>
      <c r="C544" s="17" t="s">
        <v>151</v>
      </c>
      <c r="D544" s="19"/>
      <c r="E544" s="16" t="s">
        <v>150</v>
      </c>
      <c r="F544" s="18">
        <f>SUM(F545,F563,F566,F569)</f>
        <v>3900.5</v>
      </c>
    </row>
    <row r="545" spans="1:6" ht="61.5" customHeight="1" thickBot="1">
      <c r="A545" s="16">
        <v>538</v>
      </c>
      <c r="B545" s="17">
        <v>1006</v>
      </c>
      <c r="C545" s="17" t="s">
        <v>236</v>
      </c>
      <c r="D545" s="19"/>
      <c r="E545" s="16" t="s">
        <v>235</v>
      </c>
      <c r="F545" s="18">
        <f>SUM(F546,F549,F552,F554,F556,F558,F560)</f>
        <v>3850.5</v>
      </c>
    </row>
    <row r="546" spans="1:6" ht="64.5" customHeight="1" thickBot="1">
      <c r="A546" s="16">
        <v>539</v>
      </c>
      <c r="B546" s="17">
        <v>1006</v>
      </c>
      <c r="C546" s="17" t="s">
        <v>488</v>
      </c>
      <c r="D546" s="19"/>
      <c r="E546" s="19" t="s">
        <v>503</v>
      </c>
      <c r="F546" s="18">
        <f>SUM(F547:F548)</f>
        <v>971.6</v>
      </c>
    </row>
    <row r="547" spans="1:6" ht="45.75" thickBot="1">
      <c r="A547" s="16">
        <v>540</v>
      </c>
      <c r="B547" s="17">
        <v>1006</v>
      </c>
      <c r="C547" s="17" t="s">
        <v>488</v>
      </c>
      <c r="D547" s="16">
        <v>240</v>
      </c>
      <c r="E547" s="16" t="s">
        <v>53</v>
      </c>
      <c r="F547" s="18">
        <v>932</v>
      </c>
    </row>
    <row r="548" spans="1:6" ht="45.75" thickBot="1">
      <c r="A548" s="16">
        <v>541</v>
      </c>
      <c r="B548" s="17">
        <v>1006</v>
      </c>
      <c r="C548" s="17" t="s">
        <v>488</v>
      </c>
      <c r="D548" s="16">
        <v>320</v>
      </c>
      <c r="E548" s="16" t="s">
        <v>95</v>
      </c>
      <c r="F548" s="18">
        <v>39.6</v>
      </c>
    </row>
    <row r="549" spans="1:6" ht="65.25" customHeight="1" thickBot="1">
      <c r="A549" s="16">
        <v>542</v>
      </c>
      <c r="B549" s="17">
        <v>1006</v>
      </c>
      <c r="C549" s="17" t="s">
        <v>490</v>
      </c>
      <c r="D549" s="19"/>
      <c r="E549" s="31" t="s">
        <v>489</v>
      </c>
      <c r="F549" s="23">
        <f>SUM(F550,F551)</f>
        <v>355.6</v>
      </c>
    </row>
    <row r="550" spans="1:6" ht="45.75" thickBot="1">
      <c r="A550" s="16">
        <v>543</v>
      </c>
      <c r="B550" s="17">
        <v>1006</v>
      </c>
      <c r="C550" s="17" t="s">
        <v>490</v>
      </c>
      <c r="D550" s="16">
        <v>240</v>
      </c>
      <c r="E550" s="16" t="s">
        <v>53</v>
      </c>
      <c r="F550" s="23">
        <v>353.1</v>
      </c>
    </row>
    <row r="551" spans="1:6" ht="45.75" thickBot="1">
      <c r="A551" s="16">
        <v>544</v>
      </c>
      <c r="B551" s="17" t="s">
        <v>140</v>
      </c>
      <c r="C551" s="17" t="s">
        <v>490</v>
      </c>
      <c r="D551" s="16">
        <v>320</v>
      </c>
      <c r="E551" s="16" t="s">
        <v>95</v>
      </c>
      <c r="F551" s="23">
        <v>2.5</v>
      </c>
    </row>
    <row r="552" spans="1:6" ht="45.75" thickBot="1">
      <c r="A552" s="16">
        <v>545</v>
      </c>
      <c r="B552" s="17" t="s">
        <v>140</v>
      </c>
      <c r="C552" s="17" t="s">
        <v>491</v>
      </c>
      <c r="D552" s="16"/>
      <c r="E552" s="19" t="s">
        <v>492</v>
      </c>
      <c r="F552" s="23">
        <f>SUM(F553)</f>
        <v>453.9</v>
      </c>
    </row>
    <row r="553" spans="1:6" ht="45.75" thickBot="1">
      <c r="A553" s="16">
        <v>546</v>
      </c>
      <c r="B553" s="17" t="s">
        <v>140</v>
      </c>
      <c r="C553" s="17" t="s">
        <v>491</v>
      </c>
      <c r="D553" s="16">
        <v>240</v>
      </c>
      <c r="E553" s="16" t="s">
        <v>53</v>
      </c>
      <c r="F553" s="23">
        <v>453.9</v>
      </c>
    </row>
    <row r="554" spans="1:6" ht="60.75" thickBot="1">
      <c r="A554" s="16">
        <v>547</v>
      </c>
      <c r="B554" s="17" t="s">
        <v>140</v>
      </c>
      <c r="C554" s="17" t="s">
        <v>493</v>
      </c>
      <c r="D554" s="16"/>
      <c r="E554" s="19" t="s">
        <v>494</v>
      </c>
      <c r="F554" s="18">
        <f>SUM(F555)</f>
        <v>30</v>
      </c>
    </row>
    <row r="555" spans="1:6" ht="45.75" thickBot="1">
      <c r="A555" s="16">
        <v>548</v>
      </c>
      <c r="B555" s="17" t="s">
        <v>140</v>
      </c>
      <c r="C555" s="17" t="s">
        <v>493</v>
      </c>
      <c r="D555" s="16">
        <v>240</v>
      </c>
      <c r="E555" s="16" t="s">
        <v>53</v>
      </c>
      <c r="F555" s="18">
        <v>30</v>
      </c>
    </row>
    <row r="556" spans="1:6" ht="90.75" thickBot="1">
      <c r="A556" s="16">
        <v>549</v>
      </c>
      <c r="B556" s="17" t="s">
        <v>140</v>
      </c>
      <c r="C556" s="17" t="s">
        <v>495</v>
      </c>
      <c r="D556" s="16"/>
      <c r="E556" s="19" t="s">
        <v>496</v>
      </c>
      <c r="F556" s="18">
        <f>SUM(F557)</f>
        <v>10</v>
      </c>
    </row>
    <row r="557" spans="1:6" ht="45.75" thickBot="1">
      <c r="A557" s="16">
        <v>550</v>
      </c>
      <c r="B557" s="17" t="s">
        <v>140</v>
      </c>
      <c r="C557" s="17" t="s">
        <v>495</v>
      </c>
      <c r="D557" s="16">
        <v>240</v>
      </c>
      <c r="E557" s="16" t="s">
        <v>53</v>
      </c>
      <c r="F557" s="18">
        <v>10</v>
      </c>
    </row>
    <row r="558" spans="1:6" ht="60.75" thickBot="1">
      <c r="A558" s="16">
        <v>551</v>
      </c>
      <c r="B558" s="17">
        <v>1006</v>
      </c>
      <c r="C558" s="17" t="s">
        <v>498</v>
      </c>
      <c r="D558" s="19"/>
      <c r="E558" s="19" t="s">
        <v>497</v>
      </c>
      <c r="F558" s="18">
        <f>SUM(F559)</f>
        <v>130</v>
      </c>
    </row>
    <row r="559" spans="1:6" ht="45.75" thickBot="1">
      <c r="A559" s="16">
        <v>552</v>
      </c>
      <c r="B559" s="17">
        <v>1006</v>
      </c>
      <c r="C559" s="17" t="s">
        <v>498</v>
      </c>
      <c r="D559" s="16">
        <v>240</v>
      </c>
      <c r="E559" s="16" t="s">
        <v>53</v>
      </c>
      <c r="F559" s="18">
        <v>130</v>
      </c>
    </row>
    <row r="560" spans="1:6" ht="33.75" customHeight="1" thickBot="1">
      <c r="A560" s="16">
        <v>553</v>
      </c>
      <c r="B560" s="17" t="s">
        <v>140</v>
      </c>
      <c r="C560" s="17" t="s">
        <v>326</v>
      </c>
      <c r="D560" s="16"/>
      <c r="E560" s="19" t="s">
        <v>167</v>
      </c>
      <c r="F560" s="18">
        <f>SUM(F561:F562)</f>
        <v>1899.4</v>
      </c>
    </row>
    <row r="561" spans="1:6" ht="32.25" customHeight="1" thickBot="1">
      <c r="A561" s="16">
        <v>554</v>
      </c>
      <c r="B561" s="17" t="s">
        <v>140</v>
      </c>
      <c r="C561" s="17" t="s">
        <v>326</v>
      </c>
      <c r="D561" s="16">
        <v>120</v>
      </c>
      <c r="E561" s="16" t="s">
        <v>51</v>
      </c>
      <c r="F561" s="18">
        <v>1200</v>
      </c>
    </row>
    <row r="562" spans="1:6" ht="45.75" thickBot="1">
      <c r="A562" s="16">
        <v>555</v>
      </c>
      <c r="B562" s="17" t="s">
        <v>140</v>
      </c>
      <c r="C562" s="17" t="s">
        <v>326</v>
      </c>
      <c r="D562" s="16">
        <v>240</v>
      </c>
      <c r="E562" s="16" t="s">
        <v>53</v>
      </c>
      <c r="F562" s="18">
        <v>699.4</v>
      </c>
    </row>
    <row r="563" spans="1:6" ht="49.5" customHeight="1" thickBot="1">
      <c r="A563" s="16">
        <v>556</v>
      </c>
      <c r="B563" s="17">
        <v>1006</v>
      </c>
      <c r="C563" s="17" t="s">
        <v>328</v>
      </c>
      <c r="D563" s="19"/>
      <c r="E563" s="16" t="s">
        <v>327</v>
      </c>
      <c r="F563" s="18">
        <f>SUM(F564)</f>
        <v>20</v>
      </c>
    </row>
    <row r="564" spans="1:6" ht="45.75" customHeight="1" thickBot="1">
      <c r="A564" s="16">
        <v>557</v>
      </c>
      <c r="B564" s="17">
        <v>1006</v>
      </c>
      <c r="C564" s="17" t="s">
        <v>329</v>
      </c>
      <c r="D564" s="16"/>
      <c r="E564" s="19" t="s">
        <v>101</v>
      </c>
      <c r="F564" s="18">
        <f>SUM(F565)</f>
        <v>20</v>
      </c>
    </row>
    <row r="565" spans="1:6" ht="45.75" thickBot="1">
      <c r="A565" s="16">
        <v>558</v>
      </c>
      <c r="B565" s="17">
        <v>1006</v>
      </c>
      <c r="C565" s="17" t="s">
        <v>329</v>
      </c>
      <c r="D565" s="16">
        <v>240</v>
      </c>
      <c r="E565" s="16" t="s">
        <v>53</v>
      </c>
      <c r="F565" s="18">
        <v>20</v>
      </c>
    </row>
    <row r="566" spans="1:6" ht="63.75" customHeight="1" thickBot="1">
      <c r="A566" s="16">
        <v>559</v>
      </c>
      <c r="B566" s="17">
        <v>1006</v>
      </c>
      <c r="C566" s="17" t="s">
        <v>330</v>
      </c>
      <c r="D566" s="19"/>
      <c r="E566" s="16" t="s">
        <v>331</v>
      </c>
      <c r="F566" s="18">
        <f>SUM(F567)</f>
        <v>10</v>
      </c>
    </row>
    <row r="567" spans="1:6" ht="60.75" customHeight="1" thickBot="1">
      <c r="A567" s="16">
        <v>560</v>
      </c>
      <c r="B567" s="17" t="s">
        <v>140</v>
      </c>
      <c r="C567" s="17" t="s">
        <v>332</v>
      </c>
      <c r="D567" s="16"/>
      <c r="E567" s="19" t="s">
        <v>102</v>
      </c>
      <c r="F567" s="18">
        <f>SUM(F568)</f>
        <v>10</v>
      </c>
    </row>
    <row r="568" spans="1:6" ht="45.75" thickBot="1">
      <c r="A568" s="16">
        <v>561</v>
      </c>
      <c r="B568" s="17">
        <v>1006</v>
      </c>
      <c r="C568" s="17" t="s">
        <v>332</v>
      </c>
      <c r="D568" s="16">
        <v>240</v>
      </c>
      <c r="E568" s="16" t="s">
        <v>53</v>
      </c>
      <c r="F568" s="18">
        <v>10</v>
      </c>
    </row>
    <row r="569" spans="1:6" ht="45.75" thickBot="1">
      <c r="A569" s="16">
        <v>562</v>
      </c>
      <c r="B569" s="17">
        <v>1006</v>
      </c>
      <c r="C569" s="17" t="s">
        <v>333</v>
      </c>
      <c r="D569" s="19"/>
      <c r="E569" s="16" t="s">
        <v>335</v>
      </c>
      <c r="F569" s="18">
        <f>SUM(F570)</f>
        <v>20</v>
      </c>
    </row>
    <row r="570" spans="1:6" ht="45.75" thickBot="1">
      <c r="A570" s="16">
        <v>563</v>
      </c>
      <c r="B570" s="17">
        <v>1006</v>
      </c>
      <c r="C570" s="17" t="s">
        <v>334</v>
      </c>
      <c r="D570" s="16"/>
      <c r="E570" s="19" t="s">
        <v>103</v>
      </c>
      <c r="F570" s="18">
        <f>SUM(F571)</f>
        <v>20</v>
      </c>
    </row>
    <row r="571" spans="1:6" ht="45.75" thickBot="1">
      <c r="A571" s="16">
        <v>564</v>
      </c>
      <c r="B571" s="17">
        <v>1006</v>
      </c>
      <c r="C571" s="17" t="s">
        <v>334</v>
      </c>
      <c r="D571" s="16">
        <v>240</v>
      </c>
      <c r="E571" s="16" t="s">
        <v>66</v>
      </c>
      <c r="F571" s="18">
        <v>20</v>
      </c>
    </row>
    <row r="572" spans="1:6" ht="15.75" thickBot="1">
      <c r="A572" s="16">
        <v>565</v>
      </c>
      <c r="B572" s="21" t="s">
        <v>337</v>
      </c>
      <c r="C572" s="21"/>
      <c r="D572" s="26"/>
      <c r="E572" s="26" t="s">
        <v>40</v>
      </c>
      <c r="F572" s="24">
        <f>SUM(F573)</f>
        <v>1844.5</v>
      </c>
    </row>
    <row r="573" spans="1:6" ht="15.75" thickBot="1">
      <c r="A573" s="26">
        <v>566</v>
      </c>
      <c r="B573" s="17" t="s">
        <v>223</v>
      </c>
      <c r="C573" s="21"/>
      <c r="D573" s="26"/>
      <c r="E573" s="20" t="s">
        <v>41</v>
      </c>
      <c r="F573" s="24">
        <f>SUM(F574)</f>
        <v>1844.5</v>
      </c>
    </row>
    <row r="574" spans="1:6" ht="45" customHeight="1" thickBot="1">
      <c r="A574" s="16">
        <v>567</v>
      </c>
      <c r="B574" s="17">
        <v>1101</v>
      </c>
      <c r="C574" s="17" t="s">
        <v>151</v>
      </c>
      <c r="D574" s="19"/>
      <c r="E574" s="16" t="s">
        <v>150</v>
      </c>
      <c r="F574" s="18">
        <f>SUM(F575,F582)</f>
        <v>1844.5</v>
      </c>
    </row>
    <row r="575" spans="1:6" ht="48" customHeight="1" thickBot="1">
      <c r="A575" s="16">
        <v>568</v>
      </c>
      <c r="B575" s="17">
        <v>1101</v>
      </c>
      <c r="C575" s="17" t="s">
        <v>219</v>
      </c>
      <c r="D575" s="19"/>
      <c r="E575" s="16" t="s">
        <v>220</v>
      </c>
      <c r="F575" s="18">
        <f>SUM(F576,F578,F580)</f>
        <v>1300</v>
      </c>
    </row>
    <row r="576" spans="1:6" ht="62.25" customHeight="1" thickBot="1">
      <c r="A576" s="16">
        <v>569</v>
      </c>
      <c r="B576" s="17">
        <v>1101</v>
      </c>
      <c r="C576" s="17" t="s">
        <v>500</v>
      </c>
      <c r="D576" s="19"/>
      <c r="E576" s="19" t="s">
        <v>499</v>
      </c>
      <c r="F576" s="18">
        <f>SUM(F577)</f>
        <v>600</v>
      </c>
    </row>
    <row r="577" spans="1:6" ht="45.75" thickBot="1">
      <c r="A577" s="16">
        <v>570</v>
      </c>
      <c r="B577" s="17" t="s">
        <v>223</v>
      </c>
      <c r="C577" s="17" t="s">
        <v>500</v>
      </c>
      <c r="D577" s="16">
        <v>240</v>
      </c>
      <c r="E577" s="16" t="s">
        <v>55</v>
      </c>
      <c r="F577" s="18">
        <v>600</v>
      </c>
    </row>
    <row r="578" spans="1:6" ht="48" customHeight="1" thickBot="1">
      <c r="A578" s="16">
        <v>571</v>
      </c>
      <c r="B578" s="17" t="s">
        <v>223</v>
      </c>
      <c r="C578" s="17" t="s">
        <v>501</v>
      </c>
      <c r="D578" s="16"/>
      <c r="E578" s="19" t="s">
        <v>502</v>
      </c>
      <c r="F578" s="18">
        <f>SUM(F579)</f>
        <v>300</v>
      </c>
    </row>
    <row r="579" spans="1:6" ht="45.75" thickBot="1">
      <c r="A579" s="16">
        <v>572</v>
      </c>
      <c r="B579" s="17" t="s">
        <v>223</v>
      </c>
      <c r="C579" s="17" t="s">
        <v>501</v>
      </c>
      <c r="D579" s="16">
        <v>240</v>
      </c>
      <c r="E579" s="16" t="s">
        <v>55</v>
      </c>
      <c r="F579" s="18">
        <v>300</v>
      </c>
    </row>
    <row r="580" spans="1:6" ht="30.75" thickBot="1">
      <c r="A580" s="16">
        <v>573</v>
      </c>
      <c r="B580" s="17" t="s">
        <v>223</v>
      </c>
      <c r="C580" s="17" t="s">
        <v>221</v>
      </c>
      <c r="D580" s="16"/>
      <c r="E580" s="19" t="s">
        <v>222</v>
      </c>
      <c r="F580" s="18">
        <f>SUM(F581)</f>
        <v>400</v>
      </c>
    </row>
    <row r="581" spans="1:6" ht="45.75" thickBot="1">
      <c r="A581" s="16">
        <v>574</v>
      </c>
      <c r="B581" s="17">
        <v>1101</v>
      </c>
      <c r="C581" s="17" t="s">
        <v>221</v>
      </c>
      <c r="D581" s="16">
        <v>240</v>
      </c>
      <c r="E581" s="16" t="s">
        <v>55</v>
      </c>
      <c r="F581" s="18">
        <v>400</v>
      </c>
    </row>
    <row r="582" spans="1:6" ht="60.75" thickBot="1">
      <c r="A582" s="16">
        <v>575</v>
      </c>
      <c r="B582" s="17" t="s">
        <v>223</v>
      </c>
      <c r="C582" s="17" t="s">
        <v>279</v>
      </c>
      <c r="D582" s="16"/>
      <c r="E582" s="16" t="s">
        <v>380</v>
      </c>
      <c r="F582" s="18">
        <f>SUM(F583)</f>
        <v>544.5</v>
      </c>
    </row>
    <row r="583" spans="1:6" ht="77.25" customHeight="1" thickBot="1">
      <c r="A583" s="16">
        <v>576</v>
      </c>
      <c r="B583" s="17" t="s">
        <v>223</v>
      </c>
      <c r="C583" s="17" t="s">
        <v>324</v>
      </c>
      <c r="D583" s="16"/>
      <c r="E583" s="19" t="s">
        <v>325</v>
      </c>
      <c r="F583" s="18">
        <v>544.5</v>
      </c>
    </row>
    <row r="584" spans="1:6" ht="15.75" thickBot="1">
      <c r="A584" s="16">
        <v>577</v>
      </c>
      <c r="B584" s="17" t="s">
        <v>223</v>
      </c>
      <c r="C584" s="17" t="s">
        <v>324</v>
      </c>
      <c r="D584" s="16">
        <v>410</v>
      </c>
      <c r="E584" s="16" t="s">
        <v>15</v>
      </c>
      <c r="F584" s="18">
        <v>200</v>
      </c>
    </row>
    <row r="585" spans="1:6" ht="15.75" thickBot="1">
      <c r="A585" s="16">
        <v>578</v>
      </c>
      <c r="B585" s="21" t="s">
        <v>393</v>
      </c>
      <c r="C585" s="21"/>
      <c r="D585" s="26"/>
      <c r="E585" s="26" t="s">
        <v>42</v>
      </c>
      <c r="F585" s="24">
        <f>SUM(F586)</f>
        <v>800</v>
      </c>
    </row>
    <row r="586" spans="1:6" ht="18" customHeight="1" thickBot="1">
      <c r="A586" s="16">
        <v>579</v>
      </c>
      <c r="B586" s="17" t="s">
        <v>213</v>
      </c>
      <c r="C586" s="21"/>
      <c r="D586" s="20"/>
      <c r="E586" s="20" t="s">
        <v>43</v>
      </c>
      <c r="F586" s="18">
        <f>SUM(F587)</f>
        <v>800</v>
      </c>
    </row>
    <row r="587" spans="1:6" ht="49.5" customHeight="1" thickBot="1">
      <c r="A587" s="16">
        <v>580</v>
      </c>
      <c r="B587" s="17">
        <v>1202</v>
      </c>
      <c r="C587" s="17" t="s">
        <v>151</v>
      </c>
      <c r="D587" s="19"/>
      <c r="E587" s="16" t="s">
        <v>150</v>
      </c>
      <c r="F587" s="18">
        <f>SUM(F588)</f>
        <v>800</v>
      </c>
    </row>
    <row r="588" spans="1:6" ht="60.75" thickBot="1">
      <c r="A588" s="16">
        <v>581</v>
      </c>
      <c r="B588" s="17">
        <v>1202</v>
      </c>
      <c r="C588" s="17" t="s">
        <v>201</v>
      </c>
      <c r="D588" s="16"/>
      <c r="E588" s="16" t="s">
        <v>217</v>
      </c>
      <c r="F588" s="18">
        <f>SUM(F589)</f>
        <v>800</v>
      </c>
    </row>
    <row r="589" spans="1:6" ht="94.5" customHeight="1" thickBot="1">
      <c r="A589" s="16">
        <v>582</v>
      </c>
      <c r="B589" s="17" t="s">
        <v>213</v>
      </c>
      <c r="C589" s="17" t="s">
        <v>214</v>
      </c>
      <c r="D589" s="16"/>
      <c r="E589" s="27" t="s">
        <v>215</v>
      </c>
      <c r="F589" s="18">
        <f>SUM(F590)</f>
        <v>800</v>
      </c>
    </row>
    <row r="590" spans="1:6" ht="45.75" thickBot="1">
      <c r="A590" s="16">
        <v>583</v>
      </c>
      <c r="B590" s="17">
        <v>1202</v>
      </c>
      <c r="C590" s="17" t="s">
        <v>214</v>
      </c>
      <c r="D590" s="16">
        <v>240</v>
      </c>
      <c r="E590" s="16" t="s">
        <v>55</v>
      </c>
      <c r="F590" s="18">
        <v>800</v>
      </c>
    </row>
    <row r="591" spans="1:6" ht="29.25" thickBot="1">
      <c r="A591" s="16">
        <v>584</v>
      </c>
      <c r="B591" s="21" t="s">
        <v>323</v>
      </c>
      <c r="C591" s="21"/>
      <c r="D591" s="26"/>
      <c r="E591" s="26" t="s">
        <v>104</v>
      </c>
      <c r="F591" s="24">
        <f>SUM(F592)</f>
        <v>275</v>
      </c>
    </row>
    <row r="592" spans="1:6" ht="30.75" thickBot="1">
      <c r="A592" s="16">
        <v>585</v>
      </c>
      <c r="B592" s="17" t="s">
        <v>379</v>
      </c>
      <c r="C592" s="21"/>
      <c r="D592" s="20"/>
      <c r="E592" s="20" t="s">
        <v>392</v>
      </c>
      <c r="F592" s="18">
        <f>SUM(F593)</f>
        <v>275</v>
      </c>
    </row>
    <row r="593" spans="1:6" ht="45.75" customHeight="1" thickBot="1">
      <c r="A593" s="16">
        <v>586</v>
      </c>
      <c r="B593" s="17">
        <v>1301</v>
      </c>
      <c r="C593" s="17" t="s">
        <v>165</v>
      </c>
      <c r="D593" s="19"/>
      <c r="E593" s="16" t="s">
        <v>398</v>
      </c>
      <c r="F593" s="18">
        <f>SUM(F594)</f>
        <v>275</v>
      </c>
    </row>
    <row r="594" spans="1:6" ht="45.75" thickBot="1">
      <c r="A594" s="16">
        <v>587</v>
      </c>
      <c r="B594" s="17" t="s">
        <v>379</v>
      </c>
      <c r="C594" s="17" t="s">
        <v>218</v>
      </c>
      <c r="D594" s="16"/>
      <c r="E594" s="19" t="s">
        <v>105</v>
      </c>
      <c r="F594" s="18">
        <f>SUM(F595)</f>
        <v>275</v>
      </c>
    </row>
    <row r="595" spans="1:6" ht="15.75" thickBot="1">
      <c r="A595" s="16">
        <v>588</v>
      </c>
      <c r="B595" s="17">
        <v>1301</v>
      </c>
      <c r="C595" s="17" t="s">
        <v>218</v>
      </c>
      <c r="D595" s="16">
        <v>730</v>
      </c>
      <c r="E595" s="16" t="s">
        <v>44</v>
      </c>
      <c r="F595" s="18">
        <v>275</v>
      </c>
    </row>
    <row r="596" spans="1:6" ht="15.75" thickBot="1">
      <c r="A596" s="16">
        <v>589</v>
      </c>
      <c r="B596" s="6"/>
      <c r="C596" s="6"/>
      <c r="D596" s="3"/>
      <c r="E596" s="3" t="s">
        <v>45</v>
      </c>
      <c r="F596" s="5">
        <f>SUM(F8,F92,F101,F136,F234,F333,F345,F488,F510,F572,F585,F591)</f>
        <v>1075571.1000000001</v>
      </c>
    </row>
  </sheetData>
  <mergeCells count="2">
    <mergeCell ref="E1:F1"/>
    <mergeCell ref="A3:F3"/>
  </mergeCells>
  <pageMargins left="0.70866141732283472" right="0.70866141732283472" top="0.71" bottom="0.74803149606299213" header="0.31496062992125984" footer="0.31496062992125984"/>
  <pageSetup paperSize="9" scale="99" orientation="portrait" horizontalDpi="180" verticalDpi="180" r:id="rId1"/>
  <headerFooter differentFirst="1">
    <oddHeader>&amp;C&amp;P</oddHeader>
  </headerFooter>
  <rowBreaks count="1" manualBreakCount="1">
    <brk id="5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2016-07-21T12:56:31Z</dcterms:modified>
</cp:coreProperties>
</file>