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11610" windowHeight="5535" tabRatio="648"/>
  </bookViews>
  <sheets>
    <sheet name="Лист1" sheetId="1" r:id="rId1"/>
    <sheet name="Лист3" sheetId="17" r:id="rId2"/>
    <sheet name="Лист2" sheetId="16" r:id="rId3"/>
    <sheet name="Лист5 дороги" sheetId="10" state="hidden" r:id="rId4"/>
    <sheet name="Лист7 транспорт" sheetId="12" state="hidden" r:id="rId5"/>
    <sheet name="Сопоставление названий" sheetId="13" state="hidden" r:id="rId6"/>
    <sheet name="дороги голоса 2014" sheetId="2" state="hidden" r:id="rId7"/>
    <sheet name="дороги % 2014" sheetId="6" state="hidden" r:id="rId8"/>
    <sheet name="транспорт % 2014" sheetId="5" state="hidden" r:id="rId9"/>
    <sheet name="транспорт голоса 2014" sheetId="3" state="hidden" r:id="rId10"/>
    <sheet name="жкх % и голоса 2014" sheetId="4" state="hidden" r:id="rId11"/>
  </sheets>
  <definedNames>
    <definedName name="_xlnm._FilterDatabase" localSheetId="0" hidden="1">Лист1!$C$5:$L$100</definedName>
    <definedName name="_xlnm.Print_Titles" localSheetId="0">Лист1!$4:$5</definedName>
    <definedName name="_xlnm.Print_Area" localSheetId="0">Лист1!$A$1:$W$100</definedName>
  </definedNames>
  <calcPr calcId="152511"/>
</workbook>
</file>

<file path=xl/calcChain.xml><?xml version="1.0" encoding="utf-8"?>
<calcChain xmlns="http://schemas.openxmlformats.org/spreadsheetml/2006/main">
  <c r="D67" i="16" l="1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8" i="16"/>
  <c r="D4" i="16"/>
  <c r="V100" i="1" l="1"/>
  <c r="U100" i="1"/>
  <c r="W100" i="1" l="1"/>
  <c r="V7" i="1"/>
  <c r="W7" i="1" s="1"/>
  <c r="V8" i="1"/>
  <c r="W8" i="1" s="1"/>
  <c r="V9" i="1"/>
  <c r="W9" i="1" s="1"/>
  <c r="V10" i="1"/>
  <c r="W10" i="1" s="1"/>
  <c r="V11" i="1"/>
  <c r="W11" i="1" s="1"/>
  <c r="V12" i="1"/>
  <c r="W12" i="1" s="1"/>
  <c r="V13" i="1"/>
  <c r="W13" i="1" s="1"/>
  <c r="V15" i="1"/>
  <c r="W15" i="1" s="1"/>
  <c r="V16" i="1"/>
  <c r="W16" i="1" s="1"/>
  <c r="V17" i="1"/>
  <c r="W17" i="1" s="1"/>
  <c r="V18" i="1"/>
  <c r="W18" i="1" s="1"/>
  <c r="V19" i="1"/>
  <c r="W19" i="1" s="1"/>
  <c r="V20" i="1"/>
  <c r="W20" i="1" s="1"/>
  <c r="V21" i="1"/>
  <c r="W21" i="1" s="1"/>
  <c r="V22" i="1"/>
  <c r="W22" i="1" s="1"/>
  <c r="V23" i="1"/>
  <c r="W23" i="1" s="1"/>
  <c r="V24" i="1"/>
  <c r="W24" i="1" s="1"/>
  <c r="V25" i="1"/>
  <c r="W25" i="1" s="1"/>
  <c r="V26" i="1"/>
  <c r="W26" i="1" s="1"/>
  <c r="V27" i="1"/>
  <c r="W27" i="1" s="1"/>
  <c r="V28" i="1"/>
  <c r="W28" i="1" s="1"/>
  <c r="V29" i="1"/>
  <c r="W29" i="1" s="1"/>
  <c r="V30" i="1"/>
  <c r="W30" i="1" s="1"/>
  <c r="V31" i="1"/>
  <c r="W31" i="1" s="1"/>
  <c r="V32" i="1"/>
  <c r="W32" i="1" s="1"/>
  <c r="V33" i="1"/>
  <c r="W33" i="1" s="1"/>
  <c r="V34" i="1"/>
  <c r="W34" i="1" s="1"/>
  <c r="V35" i="1"/>
  <c r="W35" i="1" s="1"/>
  <c r="V36" i="1"/>
  <c r="W36" i="1" s="1"/>
  <c r="V37" i="1"/>
  <c r="W37" i="1" s="1"/>
  <c r="V38" i="1"/>
  <c r="W38" i="1" s="1"/>
  <c r="V39" i="1"/>
  <c r="W39" i="1" s="1"/>
  <c r="V40" i="1"/>
  <c r="W40" i="1" s="1"/>
  <c r="V41" i="1"/>
  <c r="W41" i="1" s="1"/>
  <c r="V42" i="1"/>
  <c r="W42" i="1" s="1"/>
  <c r="V43" i="1"/>
  <c r="W43" i="1" s="1"/>
  <c r="V44" i="1"/>
  <c r="W44" i="1" s="1"/>
  <c r="V45" i="1"/>
  <c r="W45" i="1" s="1"/>
  <c r="V46" i="1"/>
  <c r="W46" i="1" s="1"/>
  <c r="V47" i="1"/>
  <c r="W47" i="1" s="1"/>
  <c r="V48" i="1"/>
  <c r="W48" i="1" s="1"/>
  <c r="V49" i="1"/>
  <c r="W49" i="1" s="1"/>
  <c r="V50" i="1"/>
  <c r="W50" i="1" s="1"/>
  <c r="V51" i="1"/>
  <c r="W51" i="1" s="1"/>
  <c r="V52" i="1"/>
  <c r="W52" i="1" s="1"/>
  <c r="V53" i="1"/>
  <c r="W53" i="1" s="1"/>
  <c r="V54" i="1"/>
  <c r="W54" i="1" s="1"/>
  <c r="V55" i="1"/>
  <c r="W55" i="1" s="1"/>
  <c r="V56" i="1"/>
  <c r="W56" i="1" s="1"/>
  <c r="V57" i="1"/>
  <c r="W57" i="1" s="1"/>
  <c r="V58" i="1"/>
  <c r="W58" i="1" s="1"/>
  <c r="V59" i="1"/>
  <c r="W59" i="1" s="1"/>
  <c r="V60" i="1"/>
  <c r="W60" i="1" s="1"/>
  <c r="V61" i="1"/>
  <c r="W61" i="1" s="1"/>
  <c r="V62" i="1"/>
  <c r="V63" i="1"/>
  <c r="W63" i="1" s="1"/>
  <c r="V64" i="1"/>
  <c r="W64" i="1" s="1"/>
  <c r="V65" i="1"/>
  <c r="W65" i="1" s="1"/>
  <c r="V66" i="1"/>
  <c r="W66" i="1" s="1"/>
  <c r="V67" i="1"/>
  <c r="W67" i="1" s="1"/>
  <c r="V68" i="1"/>
  <c r="W68" i="1" s="1"/>
  <c r="V69" i="1"/>
  <c r="W69" i="1" s="1"/>
  <c r="V70" i="1"/>
  <c r="W70" i="1" s="1"/>
  <c r="V72" i="1"/>
  <c r="W72" i="1" s="1"/>
  <c r="V73" i="1"/>
  <c r="W73" i="1" s="1"/>
  <c r="V74" i="1"/>
  <c r="W74" i="1" s="1"/>
  <c r="V76" i="1"/>
  <c r="W76" i="1" s="1"/>
  <c r="V77" i="1"/>
  <c r="W77" i="1" s="1"/>
  <c r="V78" i="1"/>
  <c r="W78" i="1" s="1"/>
  <c r="V79" i="1"/>
  <c r="W79" i="1" s="1"/>
  <c r="V80" i="1"/>
  <c r="W80" i="1" s="1"/>
  <c r="V81" i="1"/>
  <c r="W81" i="1" s="1"/>
  <c r="V82" i="1"/>
  <c r="W82" i="1" s="1"/>
  <c r="V83" i="1"/>
  <c r="W83" i="1" s="1"/>
  <c r="V84" i="1"/>
  <c r="W84" i="1" s="1"/>
  <c r="V85" i="1"/>
  <c r="W85" i="1" s="1"/>
  <c r="V86" i="1"/>
  <c r="W86" i="1" s="1"/>
  <c r="V88" i="1"/>
  <c r="W88" i="1" s="1"/>
  <c r="V89" i="1"/>
  <c r="W89" i="1" s="1"/>
  <c r="V90" i="1"/>
  <c r="W90" i="1" s="1"/>
  <c r="V92" i="1"/>
  <c r="W92" i="1" s="1"/>
  <c r="V93" i="1"/>
  <c r="W93" i="1" s="1"/>
  <c r="V94" i="1"/>
  <c r="W94" i="1" s="1"/>
  <c r="V95" i="1"/>
  <c r="W95" i="1" s="1"/>
  <c r="V97" i="1"/>
  <c r="W97" i="1" s="1"/>
  <c r="V98" i="1"/>
  <c r="W98" i="1" s="1"/>
  <c r="V99" i="1"/>
  <c r="W99" i="1" s="1"/>
  <c r="V6" i="1"/>
  <c r="W6" i="1" s="1"/>
  <c r="W62" i="1" l="1"/>
  <c r="S99" i="1" l="1"/>
  <c r="S98" i="1"/>
  <c r="S97" i="1"/>
  <c r="S95" i="1"/>
  <c r="S94" i="1"/>
  <c r="S93" i="1"/>
  <c r="S92" i="1"/>
  <c r="S90" i="1"/>
  <c r="S89" i="1"/>
  <c r="S88" i="1"/>
  <c r="S86" i="1"/>
  <c r="S85" i="1"/>
  <c r="S84" i="1"/>
  <c r="S83" i="1"/>
  <c r="S82" i="1"/>
  <c r="S81" i="1"/>
  <c r="S80" i="1"/>
  <c r="S79" i="1"/>
  <c r="S78" i="1"/>
  <c r="S77" i="1"/>
  <c r="S76" i="1"/>
  <c r="S74" i="1"/>
  <c r="S73" i="1"/>
  <c r="S72" i="1"/>
  <c r="S70" i="1"/>
  <c r="S69" i="1"/>
  <c r="S67" i="1"/>
  <c r="S66" i="1"/>
  <c r="S65" i="1"/>
  <c r="S64" i="1"/>
  <c r="S63" i="1"/>
  <c r="S62" i="1"/>
  <c r="S61" i="1"/>
  <c r="S60" i="1"/>
  <c r="S59" i="1"/>
  <c r="S58" i="1"/>
  <c r="S57" i="1"/>
  <c r="S55" i="1"/>
  <c r="S54" i="1"/>
  <c r="S53" i="1"/>
  <c r="S52" i="1"/>
  <c r="S51" i="1"/>
  <c r="S50" i="1"/>
  <c r="S49" i="1"/>
  <c r="S47" i="1"/>
  <c r="S46" i="1"/>
  <c r="S45" i="1"/>
  <c r="S44" i="1"/>
  <c r="S43" i="1"/>
  <c r="S42" i="1"/>
  <c r="S41" i="1"/>
  <c r="S40" i="1"/>
  <c r="S39" i="1"/>
  <c r="S38" i="1"/>
  <c r="S37" i="1"/>
  <c r="S36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3" i="1"/>
  <c r="S12" i="1"/>
  <c r="S11" i="1"/>
  <c r="S10" i="1"/>
  <c r="S9" i="1"/>
  <c r="S8" i="1"/>
  <c r="S7" i="1"/>
  <c r="S6" i="1"/>
  <c r="S100" i="1" l="1"/>
  <c r="O99" i="1"/>
  <c r="O98" i="1"/>
  <c r="O97" i="1"/>
  <c r="O95" i="1"/>
  <c r="O94" i="1"/>
  <c r="O93" i="1"/>
  <c r="O92" i="1"/>
  <c r="O90" i="1"/>
  <c r="O89" i="1"/>
  <c r="O88" i="1"/>
  <c r="O86" i="1"/>
  <c r="O85" i="1"/>
  <c r="O84" i="1"/>
  <c r="O81" i="1"/>
  <c r="O80" i="1"/>
  <c r="O79" i="1"/>
  <c r="O78" i="1"/>
  <c r="O77" i="1"/>
  <c r="O76" i="1"/>
  <c r="O74" i="1"/>
  <c r="O73" i="1"/>
  <c r="O72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5" i="1"/>
  <c r="O24" i="1"/>
  <c r="O23" i="1"/>
  <c r="O22" i="1"/>
  <c r="O21" i="1"/>
  <c r="O20" i="1"/>
  <c r="O19" i="1"/>
  <c r="O18" i="1"/>
  <c r="O17" i="1"/>
  <c r="O16" i="1"/>
  <c r="O15" i="1"/>
  <c r="O13" i="1"/>
  <c r="O12" i="1"/>
  <c r="O11" i="1"/>
  <c r="O10" i="1"/>
  <c r="O9" i="1"/>
  <c r="O8" i="1"/>
  <c r="O7" i="1"/>
  <c r="O100" i="1" l="1"/>
  <c r="E3" i="5" l="1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2" i="5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2" i="6"/>
</calcChain>
</file>

<file path=xl/sharedStrings.xml><?xml version="1.0" encoding="utf-8"?>
<sst xmlns="http://schemas.openxmlformats.org/spreadsheetml/2006/main" count="2155" uniqueCount="566">
  <si>
    <t>№</t>
  </si>
  <si>
    <t>Наименование муниципального образования</t>
  </si>
  <si>
    <t>Муниципальное образование город Алапаевск</t>
  </si>
  <si>
    <t>Муниципальное образование Алапаевское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</si>
  <si>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</si>
  <si>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</si>
  <si>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</si>
  <si>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</si>
  <si>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</si>
  <si>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Баженовское сельское поселение</t>
  </si>
  <si>
    <t>Байкаловский муниципальный район</t>
  </si>
  <si>
    <t>Байкаловское сельское поселение</t>
  </si>
  <si>
    <t>Белоярский городской округ</t>
  </si>
  <si>
    <t>Березовский городской округ</t>
  </si>
  <si>
    <t>Бисертский городской округ</t>
  </si>
  <si>
    <t>Верхнесалдинский городской округ</t>
  </si>
  <si>
    <t>Волчанский городской округ</t>
  </si>
  <si>
    <t>Гаринский городской округ</t>
  </si>
  <si>
    <t>Горноуральский городской округ</t>
  </si>
  <si>
    <t>город Нижний Тагил</t>
  </si>
  <si>
    <t xml:space="preserve">городское поселение Верхние Серги </t>
  </si>
  <si>
    <t>"Городской округ "Город Лесной"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</si>
  <si>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</si>
  <si>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</si>
  <si>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</si>
  <si>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Верхний Тагил</t>
  </si>
  <si>
    <t>городской округ Верхняя Пышма</t>
  </si>
  <si>
    <t>Городской округ Верхняя Тура</t>
  </si>
  <si>
    <t>городской округ Верхотурский</t>
  </si>
  <si>
    <t>городской округ Дегтярск</t>
  </si>
  <si>
    <t>городской округ Заречный</t>
  </si>
  <si>
    <t>городской округ ЗАТО Свободный</t>
  </si>
  <si>
    <t>городской округ Карпинск</t>
  </si>
  <si>
    <t>городской округ Краснотурьинск</t>
  </si>
  <si>
    <t>городской округ Красноуральск</t>
  </si>
  <si>
    <t>городской округ Красноуфимск</t>
  </si>
  <si>
    <t>городской округ "Нижняя Салда"</t>
  </si>
  <si>
    <t>городской округ Пелым</t>
  </si>
  <si>
    <t>городской округ Первоуральск</t>
  </si>
  <si>
    <t>городской округ Ревда</t>
  </si>
  <si>
    <t>городской округ Рефтинский</t>
  </si>
  <si>
    <t>городской округ Среднеуральск</t>
  </si>
  <si>
    <t>городской округ Староуткинск</t>
  </si>
  <si>
    <t>городской округ Сухой Лог</t>
  </si>
  <si>
    <t xml:space="preserve">Дружининское городское поселение </t>
  </si>
  <si>
    <t>Ивдельский городской округ</t>
  </si>
  <si>
    <t>Ирбитское муниципальное образование</t>
  </si>
  <si>
    <t>Каменский городской округ</t>
  </si>
  <si>
    <t>Камышловский городской округ</t>
  </si>
  <si>
    <t>Качканарский городской округ</t>
  </si>
  <si>
    <t>Кировградский городской округ</t>
  </si>
  <si>
    <t>Кленовское сельское поселение</t>
  </si>
  <si>
    <t>Краснополянское сельское поселение</t>
  </si>
  <si>
    <t xml:space="preserve">Кузнецовское сельское поселение </t>
  </si>
  <si>
    <t>Кушвинский городской округ</t>
  </si>
  <si>
    <t>Малышевский городской округ</t>
  </si>
  <si>
    <t>Махневское муниципальное образование</t>
  </si>
  <si>
    <t xml:space="preserve">Михайловское муниципальное образование </t>
  </si>
  <si>
    <t>муниципальное образование «Восточное сельское поселение»</t>
  </si>
  <si>
    <t>муниципальное образование «Галкинское сельское поселение»</t>
  </si>
  <si>
    <t>муниципальное образование "город Екатеринбург"</t>
  </si>
  <si>
    <t>Муниципальное образование «Зареченское сельское поселение»</t>
  </si>
  <si>
    <t>муниципальное образование «Калиновское сельское поселение»</t>
  </si>
  <si>
    <t>муниципальное образование «Обуховское сельское поселение»</t>
  </si>
  <si>
    <t>муниципальное образование "поселок Уральский"</t>
  </si>
  <si>
    <t>Муниципальное образование город Ирбит</t>
  </si>
  <si>
    <t>город Каменск-Уральский</t>
  </si>
  <si>
    <t>Камышловский муниципальный район</t>
  </si>
  <si>
    <t>Муниципальное образование Красноуфимский округ</t>
  </si>
  <si>
    <t xml:space="preserve">муниципальное образование рабочий посёлок Атиг </t>
  </si>
  <si>
    <t>Невьянский городской округ</t>
  </si>
  <si>
    <t>Нижнесергинский муниципальный район</t>
  </si>
  <si>
    <t>Нижнесергинское городское поселение</t>
  </si>
  <si>
    <t>Нижнетуринский городской округ</t>
  </si>
  <si>
    <t>Ницинское сельское поселение</t>
  </si>
  <si>
    <t>Новолялинский городской округ</t>
  </si>
  <si>
    <t>Новоуральский городской округ</t>
  </si>
  <si>
    <t>Полевской городской округ</t>
  </si>
  <si>
    <t>Пышминский городской округ</t>
  </si>
  <si>
    <t>Режевской городской округ</t>
  </si>
  <si>
    <t>Североуральский городской округ</t>
  </si>
  <si>
    <t>Серовский городской округ</t>
  </si>
  <si>
    <t xml:space="preserve">Сладковское сельское поселение </t>
  </si>
  <si>
    <t>Слободо-Туринский муниципальный район</t>
  </si>
  <si>
    <t xml:space="preserve">Слободо-Туринское сельское поселение </t>
  </si>
  <si>
    <t>Сосьвинский городской округ</t>
  </si>
  <si>
    <t>Сысертский городской округ</t>
  </si>
  <si>
    <t>Таборинский муниципальный район</t>
  </si>
  <si>
    <t xml:space="preserve">Таборинское сельское поселение </t>
  </si>
  <si>
    <t>Тавдинский городской округ</t>
  </si>
  <si>
    <t>Талицкий городской округ</t>
  </si>
  <si>
    <t>Тугулымский городской округ</t>
  </si>
  <si>
    <t>Унже-Павинское сельское поселение</t>
  </si>
  <si>
    <t xml:space="preserve">Усть-Ницинское сельское поселение </t>
  </si>
  <si>
    <t>Туринский городской округ</t>
  </si>
  <si>
    <t>Шалинский городской округ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</si>
  <si>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</si>
  <si>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</si>
  <si>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</si>
  <si>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</si>
  <si>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</si>
  <si>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</si>
  <si>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</si>
  <si>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</si>
  <si>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</si>
  <si>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</si>
  <si>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</si>
  <si>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</si>
  <si>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</si>
  <si>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</si>
  <si>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</si>
  <si>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</si>
  <si>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</si>
  <si>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</si>
  <si>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</si>
  <si>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</si>
  <si>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</si>
  <si>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</si>
  <si>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</si>
  <si>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</si>
  <si>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</si>
  <si>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</si>
  <si>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</si>
  <si>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</si>
  <si>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</si>
  <si>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</si>
  <si>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</si>
  <si>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</si>
  <si>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</si>
  <si>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</si>
  <si>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</si>
  <si>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</si>
  <si>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</si>
  <si>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</si>
  <si>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</si>
  <si>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</si>
  <si>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</si>
  <si>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</si>
  <si>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</si>
  <si>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</si>
  <si>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</si>
  <si>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</si>
  <si>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</si>
  <si>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</si>
  <si>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</si>
  <si>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</si>
  <si>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</si>
  <si>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</si>
  <si>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</si>
  <si>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</si>
  <si>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</si>
  <si>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</si>
  <si>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</si>
  <si>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</si>
  <si>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</si>
  <si>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</si>
  <si>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</si>
  <si>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</si>
  <si>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</si>
  <si>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</si>
  <si>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</si>
  <si>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</si>
  <si>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</si>
  <si>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</si>
  <si>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</si>
  <si>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</si>
  <si>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</si>
  <si>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</si>
  <si>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</si>
  <si>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</si>
  <si>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</si>
  <si>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</si>
  <si>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</si>
  <si>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</si>
  <si>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</si>
  <si>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</si>
  <si>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</si>
  <si>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</si>
  <si>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</si>
  <si>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</si>
  <si>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</si>
  <si>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</si>
  <si>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</si>
  <si>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</si>
  <si>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</si>
  <si>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</si>
  <si>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</si>
  <si>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</si>
  <si>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</si>
  <si>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</si>
  <si>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80</t>
  </si>
  <si>
    <t>100</t>
  </si>
  <si>
    <t>70</t>
  </si>
  <si>
    <t>90</t>
  </si>
  <si>
    <t>60</t>
  </si>
  <si>
    <t>66,67</t>
  </si>
  <si>
    <t>95,45</t>
  </si>
  <si>
    <t>0</t>
  </si>
  <si>
    <t>75</t>
  </si>
  <si>
    <t>50</t>
  </si>
  <si>
    <t>40</t>
  </si>
  <si>
    <t>36</t>
  </si>
  <si>
    <t>ИТОГО</t>
  </si>
  <si>
    <t>Количество голосовавших</t>
  </si>
  <si>
    <t>Алапаевск</t>
  </si>
  <si>
    <t>Алапаевское муниципальное образование</t>
  </si>
  <si>
    <t>Артемовск</t>
  </si>
  <si>
    <t>Артинский</t>
  </si>
  <si>
    <t>Бисертское</t>
  </si>
  <si>
    <t>Верхнее Дуброво</t>
  </si>
  <si>
    <t>Верхний Тагил</t>
  </si>
  <si>
    <t>Верхняя Тура</t>
  </si>
  <si>
    <t>Верхотурский городской округ</t>
  </si>
  <si>
    <t>Восточное сельское поселение</t>
  </si>
  <si>
    <t>Галкинское сельское поселение</t>
  </si>
  <si>
    <t>Горноуральск</t>
  </si>
  <si>
    <t>Дегтярск</t>
  </si>
  <si>
    <t>Екатеринбург</t>
  </si>
  <si>
    <t>Зареченское сельское поселение</t>
  </si>
  <si>
    <t>Ирбит</t>
  </si>
  <si>
    <t>Каменск-Уральский</t>
  </si>
  <si>
    <t>Карпинск</t>
  </si>
  <si>
    <t>Качканар</t>
  </si>
  <si>
    <t>Красноуральск</t>
  </si>
  <si>
    <t>Красноуфимск</t>
  </si>
  <si>
    <t>Красноуфимский округ</t>
  </si>
  <si>
    <t>Кузнецовское сельское поселение</t>
  </si>
  <si>
    <t>Лесной</t>
  </si>
  <si>
    <t>Невьянск</t>
  </si>
  <si>
    <t>Нижняя Салда</t>
  </si>
  <si>
    <t>Новоуральск</t>
  </si>
  <si>
    <t>Обуховское сельское поселение</t>
  </si>
  <si>
    <t>Пелым</t>
  </si>
  <si>
    <t>Первоуральск</t>
  </si>
  <si>
    <t>Полевской</t>
  </si>
  <si>
    <t>Ревда</t>
  </si>
  <si>
    <t>Рефтинский городской округ</t>
  </si>
  <si>
    <t>Североуральск</t>
  </si>
  <si>
    <t>Серов</t>
  </si>
  <si>
    <t>Слободо-Туринское сельское поселение</t>
  </si>
  <si>
    <t>Среднеуральск</t>
  </si>
  <si>
    <t>Староуткинск городской округ</t>
  </si>
  <si>
    <t>Таборинское сельское поселение</t>
  </si>
  <si>
    <t>Арамиль</t>
  </si>
  <si>
    <t>Артинск</t>
  </si>
  <si>
    <t>Бисертск</t>
  </si>
  <si>
    <t>Верхняя Пышма</t>
  </si>
  <si>
    <t>Калиновское сельское поселение</t>
  </si>
  <si>
    <t>Нижний Тагил</t>
  </si>
  <si>
    <t>ФИО главы муниципального образования</t>
  </si>
  <si>
    <t>Результат опроса</t>
  </si>
  <si>
    <t>Оценка эффективности деятельности (удовлетвори</t>
  </si>
  <si>
    <t>Количество голосов/ из них количество удовлетворительных оценок</t>
  </si>
  <si>
    <t>Шаньгин Станислав Владимирович</t>
  </si>
  <si>
    <t>удовлетворительная</t>
  </si>
  <si>
    <t>Заводов Валерий Анатольевич</t>
  </si>
  <si>
    <t>Герасименко Владимир Леонидович Герасименко Владимир Леонидович Герасименко Владимир Леонидович</t>
  </si>
  <si>
    <t>Кузнецова Ольга Борисовна</t>
  </si>
  <si>
    <t>Константинов Алексей Андреевич</t>
  </si>
  <si>
    <t>Косогоров Вячеслав Павлович</t>
  </si>
  <si>
    <t>Глухих Леонид Геннадьевич</t>
  </si>
  <si>
    <t>Жуков Алексей Анатольевич</t>
  </si>
  <si>
    <t>Пелевина Людмила Юрьевна</t>
  </si>
  <si>
    <t>Суровцева Валентина Сергеевна</t>
  </si>
  <si>
    <t>Городской округ Верхнее Дуброво</t>
  </si>
  <si>
    <t>Конопкин Валерий Константинович</t>
  </si>
  <si>
    <t>Ильичёв Константин Сергеевич</t>
  </si>
  <si>
    <t>Городской округ Верхний Тагил</t>
  </si>
  <si>
    <t>Калинин Сергей Григорьевич</t>
  </si>
  <si>
    <t>Городской округ Верхняя Пышма</t>
  </si>
  <si>
    <t>Романов Александр Иванович</t>
  </si>
  <si>
    <t>Брезгин Александр Васильевич</t>
  </si>
  <si>
    <t>Городской округ Верхотурский</t>
  </si>
  <si>
    <t>Лиханов Алексей Геннадьевич</t>
  </si>
  <si>
    <t>Муниципальное образование «Восточное сельское поселение»</t>
  </si>
  <si>
    <t xml:space="preserve">Марущак Анатолий Николаевич </t>
  </si>
  <si>
    <t>Муниципальное образование «Галкинское сельское поселение»</t>
  </si>
  <si>
    <t>Шумакова Анжелика Анатольевна</t>
  </si>
  <si>
    <t>Кулиш Николай Иванович</t>
  </si>
  <si>
    <t>Городской округ Дегтярск</t>
  </si>
  <si>
    <t>Бусахин Игорь Николаевич</t>
  </si>
  <si>
    <t>Муниципальное образование «город Екатеринбург»</t>
  </si>
  <si>
    <t>Ройзман Евгений Вадимович</t>
  </si>
  <si>
    <t>Городской округ ЗАТО Свободный</t>
  </si>
  <si>
    <t>Мельников Владимир Вячеславович</t>
  </si>
  <si>
    <t>Михаленко Владимир Вячеславович</t>
  </si>
  <si>
    <t>Агафонов Геннадий Анатольевич</t>
  </si>
  <si>
    <t>Врублевская Елена Николаевна</t>
  </si>
  <si>
    <t>Муниципальное образование «Калиновское сельское поселение»</t>
  </si>
  <si>
    <t>Зверева Ольга Александровна</t>
  </si>
  <si>
    <t>Муниципальное образование город Каменск-Уральский</t>
  </si>
  <si>
    <t>Астахов Михаил Семенович</t>
  </si>
  <si>
    <t>Белоусов Сергей Александрович</t>
  </si>
  <si>
    <t>Чухарев Михаил Николаевич</t>
  </si>
  <si>
    <t>Баранов Евгений Александрович</t>
  </si>
  <si>
    <t>Городской округ Карпинск</t>
  </si>
  <si>
    <t>Бидонько Сергей Юрьевич</t>
  </si>
  <si>
    <t>Набоких Сергей Михайлович</t>
  </si>
  <si>
    <t>Губина Галина Михайловна</t>
  </si>
  <si>
    <t>Городской округ Красноуральск</t>
  </si>
  <si>
    <t>Рафеева Светлана Константиновна</t>
  </si>
  <si>
    <t>Городской округ Красноуфимск</t>
  </si>
  <si>
    <t>Артемьевских Вадим Валерьевич</t>
  </si>
  <si>
    <t>Ряписов Олег Викторович</t>
  </si>
  <si>
    <t>Богданова Светлана Валентиновна</t>
  </si>
  <si>
    <t xml:space="preserve"> удовлетворительная</t>
  </si>
  <si>
    <t>Новосёлов Сергей Дмитриевич</t>
  </si>
  <si>
    <t>Городской округ «город Лесной»</t>
  </si>
  <si>
    <t>Гришин Виктор Васильевич</t>
  </si>
  <si>
    <t>Хомутов Валерий Петрович</t>
  </si>
  <si>
    <t>неудовлетворитель-ная</t>
  </si>
  <si>
    <t>Каюмов Евгений Тиморгалиевич</t>
  </si>
  <si>
    <t>Еремеев Валерий Васильевич</t>
  </si>
  <si>
    <t>Чекасин Андрей Михайлович</t>
  </si>
  <si>
    <t>Тюкина Лариса Вадимовна</t>
  </si>
  <si>
    <t>Городской округ Нижняя Салда</t>
  </si>
  <si>
    <t>Матвеева Елена Владимировна</t>
  </si>
  <si>
    <t>Бондаренко Сергей Александрович</t>
  </si>
  <si>
    <t>Машков Владимир Николаевич</t>
  </si>
  <si>
    <t>Муниципальное образование «Обуховское сельское поселение»</t>
  </si>
  <si>
    <t>Верхорубов Владимир Иванович</t>
  </si>
  <si>
    <t>Городской округ Пелым</t>
  </si>
  <si>
    <t>Алиев Шахит Тукаевич</t>
  </si>
  <si>
    <t>Городской округ Первоуральск</t>
  </si>
  <si>
    <t>Козлов Николай Евгеньевич</t>
  </si>
  <si>
    <t>Ковалёв Александр Владимирович</t>
  </si>
  <si>
    <t>Соколов Виктор Васильевич</t>
  </si>
  <si>
    <t>Городской округ Ревда</t>
  </si>
  <si>
    <t>Мокрецов Андрей Васильевич</t>
  </si>
  <si>
    <t>Чепчугов Александр Геннадьевич</t>
  </si>
  <si>
    <t>Городской округ Рефтинский</t>
  </si>
  <si>
    <t>Пшеницын Сергей Григорьевич</t>
  </si>
  <si>
    <t>Фролов Юрий Николаевич</t>
  </si>
  <si>
    <t>Бердникова Елена Владимировна</t>
  </si>
  <si>
    <t>Кошелев Михаил Валентинович</t>
  </si>
  <si>
    <t>Сабуров Юрий Васильевич</t>
  </si>
  <si>
    <t>Сафонов Алексей Александрович</t>
  </si>
  <si>
    <t>Городской округ Среднеуральск</t>
  </si>
  <si>
    <t>Тарасов Борис Александрович</t>
  </si>
  <si>
    <t>Городской округ Староуткинск</t>
  </si>
  <si>
    <t>Кузовков Сергей Яковлевич</t>
  </si>
  <si>
    <t>Роененко Виктор Анатольевич</t>
  </si>
  <si>
    <t>Буткус Петр Бронюсович</t>
  </si>
  <si>
    <t>Лачимов Виктор Владимирович</t>
  </si>
  <si>
    <t>Толкачев Александр Геннадьевич</t>
  </si>
  <si>
    <t>Селиванов Сергей Алексеевич</t>
  </si>
  <si>
    <t>Белоусов Андрей Владимирович</t>
  </si>
  <si>
    <t>Белоусов Василий Павлович</t>
  </si>
  <si>
    <r>
      <t xml:space="preserve">Сандаков Олег Николаевич </t>
    </r>
    <r>
      <rPr>
        <sz val="12"/>
        <color rgb="FF767676"/>
        <rFont val="Times New Roman"/>
        <family val="1"/>
        <charset val="204"/>
      </rPr>
      <t>Сандаков Олег Николаевич Сандаков Олег Николаевич</t>
    </r>
    <r>
      <rPr>
        <sz val="12"/>
        <color theme="1"/>
        <rFont val="Times New Roman"/>
        <family val="1"/>
        <charset val="204"/>
      </rPr>
      <t xml:space="preserve"> Сандаков Олег Николаевич</t>
    </r>
  </si>
  <si>
    <t>№ п/п</t>
  </si>
  <si>
    <t>Наименование муниципального образования/обслуживающей организации</t>
  </si>
  <si>
    <t>ФИО главы муниципального образования/руководителя обслуживающей организации</t>
  </si>
  <si>
    <t>Результат опроса (процент удовлетворенных от общего количества опрошенных)</t>
  </si>
  <si>
    <t>Оценка эффективности деятельности (удовлетворительная или неудовлетворительная)</t>
  </si>
  <si>
    <r>
      <t>1.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</si>
  <si>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2.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</si>
  <si>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3.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</si>
  <si>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Герасименко Владимир Леонидович</t>
  </si>
  <si>
    <r>
      <t>4.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</si>
  <si>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5.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</si>
  <si>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6.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</si>
  <si>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Холзаков Андрей Владимирович</t>
  </si>
  <si>
    <t>Нет данных опроса</t>
  </si>
  <si>
    <r>
      <t>7.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</si>
  <si>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8.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</si>
  <si>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Юдин Павел Николаевич</t>
  </si>
  <si>
    <r>
      <t>9.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</si>
  <si>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Писцов Евгений Рудольфович</t>
  </si>
  <si>
    <r>
      <t>10.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</si>
  <si>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</si>
  <si>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Москвин Владимир Александрович</t>
  </si>
  <si>
    <r>
      <t>12.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</si>
  <si>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Плохих Елена Сергеевна</t>
  </si>
  <si>
    <r>
      <t>13.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</si>
  <si>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</si>
  <si>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</si>
  <si>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</si>
  <si>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</si>
  <si>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</si>
  <si>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</si>
  <si>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Вервейн Александр Вячеславович</t>
  </si>
  <si>
    <r>
      <t>20.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</si>
  <si>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Лыжин Александр Геннадьевич</t>
  </si>
  <si>
    <r>
      <t>21.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</si>
  <si>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</si>
  <si>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</si>
  <si>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</si>
  <si>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Ланских Василий Николаевич</t>
  </si>
  <si>
    <r>
      <t>25.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</si>
  <si>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Соколюк Петр Михайлович</t>
  </si>
  <si>
    <r>
      <t>26.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</si>
  <si>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</si>
  <si>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</si>
  <si>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</si>
  <si>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</si>
  <si>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</si>
  <si>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</si>
  <si>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</si>
  <si>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Оськин Александр Александрович</t>
  </si>
  <si>
    <r>
      <t>34.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</si>
  <si>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Устинов Александр Юрьевич</t>
  </si>
  <si>
    <r>
      <t>35.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</si>
  <si>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</si>
  <si>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</si>
  <si>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</si>
  <si>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</si>
  <si>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</si>
  <si>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</si>
  <si>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Авдеев Игорь Михайлович</t>
  </si>
  <si>
    <r>
      <t>42.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</si>
  <si>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</si>
  <si>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</si>
  <si>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Носов Сергей Константинович</t>
  </si>
  <si>
    <r>
      <t>45.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</si>
  <si>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</si>
  <si>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</si>
  <si>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</si>
  <si>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</si>
  <si>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</si>
  <si>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</si>
  <si>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</si>
  <si>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</si>
  <si>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</si>
  <si>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</si>
  <si>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</si>
  <si>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</si>
  <si>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</si>
  <si>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</si>
  <si>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</si>
  <si>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</si>
  <si>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Суханов Станислав Константинович</t>
  </si>
  <si>
    <r>
      <t>62.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</si>
  <si>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Карамышев Александр Геннадьевич</t>
  </si>
  <si>
    <r>
      <t>63.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</si>
  <si>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</si>
  <si>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</si>
  <si>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</si>
  <si>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</si>
  <si>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Рыжков Владимир Александрович</t>
  </si>
  <si>
    <r>
      <t>68.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</si>
  <si>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Сандаков Олег Николаевич</t>
  </si>
  <si>
    <r>
      <t>69.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</si>
  <si>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</si>
  <si>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</si>
  <si>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</si>
  <si>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</si>
  <si>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</si>
  <si>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Марущак Анатолий Николаевич</t>
  </si>
  <si>
    <r>
      <t>75.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</si>
  <si>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</si>
  <si>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муниципальное образование «Зареченское сельское поселение»</t>
  </si>
  <si>
    <r>
      <t>77.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</si>
  <si>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</si>
  <si>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</si>
  <si>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</si>
  <si>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Морозов Владимир Сергеевич</t>
  </si>
  <si>
    <r>
      <t>81.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</si>
  <si>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Струнин Владимир Витальевич</t>
  </si>
  <si>
    <r>
      <t>82.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</si>
  <si>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Вавилин Геннадий Юрьевич</t>
  </si>
  <si>
    <r>
      <t>83.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</si>
  <si>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Матвеев Александр Леонидович</t>
  </si>
  <si>
    <r>
      <t>84.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</si>
  <si>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Петухов Михаил Васильевич</t>
  </si>
  <si>
    <r>
      <t>85.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</si>
  <si>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</si>
  <si>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</si>
  <si>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Костенков Сергей Григорьевич</t>
  </si>
  <si>
    <r>
      <t>88.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</si>
  <si>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</si>
  <si>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Банникова Татьяна Владимировна</t>
  </si>
  <si>
    <r>
      <t>90.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</si>
  <si>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Судакова Клавдия Григорьевна</t>
  </si>
  <si>
    <r>
      <t>91.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</si>
  <si>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</si>
  <si>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</si>
  <si>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</si>
  <si>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нет данных опроса</t>
  </si>
  <si>
    <r>
      <t>95.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</si>
  <si>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80,67</t>
  </si>
  <si>
    <t>66,25</t>
  </si>
  <si>
    <t>72,86</t>
  </si>
  <si>
    <t>69,23</t>
  </si>
  <si>
    <t>68,24</t>
  </si>
  <si>
    <t>43,48</t>
  </si>
  <si>
    <t>76</t>
  </si>
  <si>
    <t>58,46</t>
  </si>
  <si>
    <t>81,9</t>
  </si>
  <si>
    <t>70,59</t>
  </si>
  <si>
    <t>68,75</t>
  </si>
  <si>
    <t>90,48</t>
  </si>
  <si>
    <t>73,33</t>
  </si>
  <si>
    <t>73,68</t>
  </si>
  <si>
    <t>70,92</t>
  </si>
  <si>
    <t>90,41</t>
  </si>
  <si>
    <t>31,43</t>
  </si>
  <si>
    <t>20</t>
  </si>
  <si>
    <t>78,38</t>
  </si>
  <si>
    <t>83,33</t>
  </si>
  <si>
    <t>93,33</t>
  </si>
  <si>
    <t>73,7</t>
  </si>
  <si>
    <t>91,11</t>
  </si>
  <si>
    <t>73,61</t>
  </si>
  <si>
    <t>89,19</t>
  </si>
  <si>
    <t>86,27</t>
  </si>
  <si>
    <t>56,82</t>
  </si>
  <si>
    <t>53,33</t>
  </si>
  <si>
    <t>54,76</t>
  </si>
  <si>
    <t>77,22</t>
  </si>
  <si>
    <t>36,36</t>
  </si>
  <si>
    <t>62,9</t>
  </si>
  <si>
    <t>69,38</t>
  </si>
  <si>
    <t>55</t>
  </si>
  <si>
    <t>66,48</t>
  </si>
  <si>
    <t>49,33</t>
  </si>
  <si>
    <t>МО</t>
  </si>
  <si>
    <t>ЛИСТ5</t>
  </si>
  <si>
    <t>ЛИСТ7</t>
  </si>
  <si>
    <t>Муниципальное образование
город Алапаевск</t>
  </si>
  <si>
    <t>Березовский  городской округ</t>
  </si>
  <si>
    <t>городское поселение Верхние Серги</t>
  </si>
  <si>
    <t>Городской округ «Город Лесной»</t>
  </si>
  <si>
    <t xml:space="preserve">городской округ Красноуральск </t>
  </si>
  <si>
    <t>городской округ Нижняя Салда</t>
  </si>
  <si>
    <t>Дружининское городское поселение</t>
  </si>
  <si>
    <t>Михайловское муниципальное образование</t>
  </si>
  <si>
    <t>муниципальное образование «город Екатеринбург»</t>
  </si>
  <si>
    <t>муниципальное образование «поселок Уральский»</t>
  </si>
  <si>
    <t>муниципальное образование Камышловский муниципальный район</t>
  </si>
  <si>
    <t>муниципальное образование рабочий поселок Атиг</t>
  </si>
  <si>
    <t>Сладковское сельское поселение</t>
  </si>
  <si>
    <t>Усть-Ницинское сельское поселение</t>
  </si>
  <si>
    <t xml:space="preserve">муниципальное образование «Город Каменск-Уральский» </t>
  </si>
  <si>
    <t>Результат опроса, %</t>
  </si>
  <si>
    <t>Удовлетворенность уровнем организации водоснабжения (водоотведение)</t>
  </si>
  <si>
    <t>Удовлетворенность уровнем организации электроснабжения</t>
  </si>
  <si>
    <t>Удовлетворенность уровнем организации газоснабжения</t>
  </si>
  <si>
    <t>Количество голосов по всем видам жилищно-коммунальных услуг</t>
  </si>
  <si>
    <t>Количество голосов</t>
  </si>
  <si>
    <t>Удовлетворенность уровнем организации теплоснабжения (снабжения населения топливом)</t>
  </si>
  <si>
    <t>Всего голосов</t>
  </si>
  <si>
    <t>из них положи-тельных голосов</t>
  </si>
  <si>
    <t>нет данных</t>
  </si>
  <si>
    <t>Численость населения, принявшего участие в опросе</t>
  </si>
  <si>
    <t>Удовлетворенность уровнем предоставления жилищно-коммунальных услуг</t>
  </si>
  <si>
    <t>Удовлетворенность качеством автомобильных дорог 2023 год</t>
  </si>
  <si>
    <t>Удовлетворенность качеством транспортного обслуживания 2023 год</t>
  </si>
  <si>
    <t xml:space="preserve"> Численность совершеннолетнего населения (данные на 01.01.2023)</t>
  </si>
  <si>
    <t>−</t>
  </si>
  <si>
    <t>152 158</t>
  </si>
  <si>
    <t>10 969</t>
  </si>
  <si>
    <t>Предложения по оценке результатов</t>
  </si>
  <si>
    <t>удовлетворительно</t>
  </si>
  <si>
    <t>недостаточно данных для корректной оценки</t>
  </si>
  <si>
    <t>нет данных для оценки</t>
  </si>
  <si>
    <t>неудовлетворительно, отрицательная динамика в сравнении с результатом 2022 года (85,7%) -снижение на 37%</t>
  </si>
  <si>
    <t>неудовлетворительно, отрицательная динамика в сравнении с результатом 2022 года (100,0%) -снижение на 30,9%</t>
  </si>
  <si>
    <t>неудовлетворительно, отрицательная динамика в сравнении с результатом 2022 года (88,9%) - снижение на 37,4%</t>
  </si>
  <si>
    <t>неудовлетворительно</t>
  </si>
  <si>
    <t>неудовлетворительно, отрицательная динамика в сравнении с результатом 2022 года (100,0%) - снижение на 50,0%</t>
  </si>
  <si>
    <t>неудовлетворительно, отрицательная динамика в сравнении с результатом 2022 года (100,0%) - снижение на 38,5%</t>
  </si>
  <si>
    <t>неудовлетворительно, отрицательная динамика в сравнении с результатом 2022 года (100,0%) - снижение на 60%</t>
  </si>
  <si>
    <t>неудовлетворительно, отрицательная динамика в сравнении с результатом 2022 года (81,7%) - снижение на 32,5%</t>
  </si>
  <si>
    <r>
      <t>Итоги социологических опросов по оценке населением эффективности деятельности руководителей органов местного самоуправления муниципальных образований, расположенных на территории Свердловской области, по критерию «Удовлетворенность населения жилищно-коммунальными услугами: уровнем организации теплоснабжения (снабжение населения топливом), водоснабжения (водоотведения), электроснабжения, газоснабжения», "Удовлетворенность качеством автомобильных дорог" и "Удовлетворенность качеством транспортного обслуживания", проведенных на портале «Открытое Правительство Свердловской области», за</t>
    </r>
    <r>
      <rPr>
        <b/>
        <sz val="14"/>
        <color theme="1"/>
        <rFont val="Liberation Serif"/>
        <family val="1"/>
        <charset val="204"/>
      </rPr>
      <t xml:space="preserve"> 2023 год</t>
    </r>
  </si>
  <si>
    <r>
      <rPr>
        <sz val="14"/>
        <rFont val="Liberation Serif"/>
        <family val="1"/>
        <charset val="204"/>
      </rPr>
      <t>Приложение № 1 к письму 
от ____________ № _____________</t>
    </r>
    <r>
      <rPr>
        <sz val="14"/>
        <rFont val="Calibri"/>
        <family val="2"/>
        <scheme val="minor"/>
      </rPr>
      <t xml:space="preserve">
</t>
    </r>
  </si>
  <si>
    <t>% участия в опросах от совершеннолетнего населения (в 2023 году)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</si>
</sst>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67676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4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sz val="11"/>
      <color theme="1"/>
      <name val="Calibri"/>
      <family val="2"/>
      <scheme val="minor"/>
    </font>
    <font>
      <sz val="14"/>
      <name val="Liberation Serif"/>
      <family val="1"/>
      <charset val="204"/>
    </font>
    <font>
      <sz val="14"/>
      <name val="Calibri"/>
      <family val="2"/>
      <scheme val="minor"/>
    </font>
    <font>
      <sz val="14"/>
      <color theme="1"/>
      <name val="Liberation Serif"/>
      <family val="1"/>
      <charset val="204"/>
    </font>
    <font>
      <sz val="14"/>
      <color rgb="FF0070C0"/>
      <name val="Liberation Serif"/>
      <family val="1"/>
      <charset val="204"/>
    </font>
    <font>
      <sz val="14"/>
      <color indexed="8"/>
      <name val="Liberation Serif"/>
      <family val="1"/>
      <charset val="204"/>
    </font>
    <font>
      <sz val="13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4"/>
      <color rgb="FFFF0000"/>
      <name val="Liberation Serif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28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0" xfId="0" applyFont="1" applyFill="1"/>
    <xf numFmtId="0" fontId="6" fillId="3" borderId="6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7" fillId="2" borderId="5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NumberFormat="1" applyFont="1"/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5" fillId="0" borderId="0" xfId="0" applyFont="1" applyFill="1"/>
    <xf numFmtId="0" fontId="15" fillId="4" borderId="0" xfId="0" applyFont="1" applyFill="1"/>
    <xf numFmtId="3" fontId="14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15" fillId="5" borderId="0" xfId="0" applyFont="1" applyFill="1"/>
    <xf numFmtId="2" fontId="14" fillId="0" borderId="1" xfId="0" applyNumberFormat="1" applyFont="1" applyFill="1" applyBorder="1" applyAlignment="1">
      <alignment horizontal="center" vertical="center"/>
    </xf>
    <xf numFmtId="165" fontId="17" fillId="0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0" fontId="15" fillId="7" borderId="0" xfId="0" applyFont="1" applyFill="1"/>
    <xf numFmtId="0" fontId="15" fillId="6" borderId="0" xfId="0" applyFont="1" applyFill="1"/>
    <xf numFmtId="0" fontId="15" fillId="4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horizontal="left" vertical="center" wrapText="1"/>
    </xf>
    <xf numFmtId="0" fontId="15" fillId="4" borderId="0" xfId="0" applyFont="1" applyFill="1" applyBorder="1"/>
    <xf numFmtId="0" fontId="15" fillId="4" borderId="0" xfId="0" applyFont="1" applyFill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165" fontId="14" fillId="4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1" fontId="16" fillId="4" borderId="1" xfId="0" applyNumberFormat="1" applyFont="1" applyFill="1" applyBorder="1" applyAlignment="1">
      <alignment horizontal="center" vertical="center" wrapText="1"/>
    </xf>
    <xf numFmtId="165" fontId="16" fillId="0" borderId="1" xfId="0" applyNumberFormat="1" applyFont="1" applyFill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1" fontId="17" fillId="4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Continuous" vertical="center"/>
    </xf>
    <xf numFmtId="0" fontId="14" fillId="0" borderId="1" xfId="0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" fontId="18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3" fontId="15" fillId="4" borderId="0" xfId="0" applyNumberFormat="1" applyFont="1" applyFill="1"/>
    <xf numFmtId="1" fontId="15" fillId="0" borderId="0" xfId="0" applyNumberFormat="1" applyFont="1" applyFill="1"/>
    <xf numFmtId="0" fontId="20" fillId="0" borderId="14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wrapText="1"/>
    </xf>
    <xf numFmtId="3" fontId="20" fillId="0" borderId="15" xfId="0" applyNumberFormat="1" applyFont="1" applyBorder="1" applyAlignment="1">
      <alignment horizontal="center" vertical="center" wrapText="1"/>
    </xf>
    <xf numFmtId="3" fontId="20" fillId="0" borderId="15" xfId="0" applyNumberFormat="1" applyFont="1" applyBorder="1" applyAlignment="1">
      <alignment horizontal="center" vertical="center"/>
    </xf>
    <xf numFmtId="9" fontId="0" fillId="0" borderId="0" xfId="1" applyFont="1"/>
    <xf numFmtId="10" fontId="11" fillId="0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0" fontId="14" fillId="6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top" wrapText="1"/>
    </xf>
    <xf numFmtId="1" fontId="16" fillId="4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1" fontId="14" fillId="4" borderId="1" xfId="0" applyNumberFormat="1" applyFont="1" applyFill="1" applyBorder="1" applyAlignment="1">
      <alignment horizontal="center" vertical="center" wrapText="1"/>
    </xf>
    <xf numFmtId="1" fontId="14" fillId="4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Continuous" vertical="center"/>
    </xf>
    <xf numFmtId="0" fontId="16" fillId="4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165" fontId="21" fillId="4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1" fontId="11" fillId="4" borderId="1" xfId="0" applyNumberFormat="1" applyFont="1" applyFill="1" applyBorder="1" applyAlignment="1">
      <alignment horizontal="center" vertical="center"/>
    </xf>
    <xf numFmtId="0" fontId="15" fillId="4" borderId="0" xfId="0" applyFont="1" applyFill="1" applyAlignment="1">
      <alignment wrapText="1"/>
    </xf>
    <xf numFmtId="0" fontId="0" fillId="0" borderId="0" xfId="0" applyAlignment="1"/>
    <xf numFmtId="0" fontId="11" fillId="4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1" fillId="4" borderId="0" xfId="0" applyFont="1" applyFill="1" applyAlignment="1">
      <alignment horizontal="center" vertical="center" wrapText="1"/>
    </xf>
    <xf numFmtId="0" fontId="14" fillId="4" borderId="0" xfId="0" applyFont="1" applyFill="1" applyAlignment="1"/>
    <xf numFmtId="1" fontId="12" fillId="0" borderId="1" xfId="0" applyNumberFormat="1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top" wrapText="1"/>
    </xf>
    <xf numFmtId="1" fontId="12" fillId="4" borderId="1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71"/>
  <sheetViews>
    <sheetView tabSelected="1" view="pageBreakPreview" zoomScale="55" zoomScaleNormal="85" zoomScaleSheetLayoutView="55" workbookViewId="0">
      <pane xSplit="2" ySplit="4" topLeftCell="N95" activePane="bottomRight" state="frozen"/>
      <selection pane="topRight" activeCell="C1" sqref="C1"/>
      <selection pane="bottomLeft" activeCell="A5" sqref="A5"/>
      <selection pane="bottomRight" activeCell="T106" sqref="T106"/>
    </sheetView>
  </sheetViews>
  <sheetFormatPr defaultColWidth="9.140625" defaultRowHeight="18.75" x14ac:dyDescent="0.3"/>
  <cols>
    <col min="1" max="1" width="4.85546875" style="56" customWidth="1"/>
    <col min="2" max="2" width="32.5703125" style="56" customWidth="1"/>
    <col min="3" max="3" width="15.42578125" style="47" customWidth="1"/>
    <col min="4" max="4" width="16" style="47" customWidth="1"/>
    <col min="5" max="5" width="15.140625" style="47" customWidth="1"/>
    <col min="6" max="6" width="19.5703125" style="47" customWidth="1"/>
    <col min="7" max="8" width="16.7109375" style="47" customWidth="1"/>
    <col min="9" max="9" width="17.28515625" style="47" customWidth="1"/>
    <col min="10" max="10" width="17" style="47" customWidth="1"/>
    <col min="11" max="11" width="18" style="47" customWidth="1"/>
    <col min="12" max="12" width="18.5703125" style="47" customWidth="1"/>
    <col min="13" max="13" width="16" style="47" customWidth="1"/>
    <col min="14" max="14" width="18" style="47" customWidth="1"/>
    <col min="15" max="15" width="16.42578125" style="47" customWidth="1"/>
    <col min="16" max="16" width="33.140625" style="47" customWidth="1"/>
    <col min="17" max="17" width="16" style="47" customWidth="1"/>
    <col min="18" max="18" width="17.5703125" style="47" customWidth="1"/>
    <col min="19" max="19" width="14.42578125" style="47" bestFit="1" customWidth="1"/>
    <col min="20" max="20" width="25" style="47" customWidth="1"/>
    <col min="21" max="21" width="18.28515625" style="47" customWidth="1"/>
    <col min="22" max="22" width="14.85546875" style="47" customWidth="1"/>
    <col min="23" max="23" width="19.28515625" style="47" customWidth="1"/>
    <col min="24" max="16384" width="9.140625" style="47"/>
  </cols>
  <sheetData>
    <row r="1" spans="1:81" ht="75" customHeight="1" x14ac:dyDescent="0.3">
      <c r="U1" s="119" t="s">
        <v>564</v>
      </c>
      <c r="V1" s="120"/>
      <c r="W1" s="120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</row>
    <row r="2" spans="1:81" ht="75" customHeight="1" x14ac:dyDescent="0.3">
      <c r="A2" s="123" t="s">
        <v>563</v>
      </c>
      <c r="B2" s="123"/>
      <c r="C2" s="123"/>
      <c r="D2" s="123"/>
      <c r="E2" s="123"/>
      <c r="F2" s="123"/>
      <c r="G2" s="123"/>
      <c r="H2" s="123"/>
      <c r="I2" s="123"/>
      <c r="J2" s="123"/>
      <c r="K2" s="124"/>
      <c r="L2" s="124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</row>
    <row r="3" spans="1:81" ht="15" customHeight="1" x14ac:dyDescent="0.3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4"/>
      <c r="L3" s="124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</row>
    <row r="4" spans="1:81" ht="95.25" customHeight="1" x14ac:dyDescent="0.3">
      <c r="A4" s="121" t="s">
        <v>0</v>
      </c>
      <c r="B4" s="121" t="s">
        <v>1</v>
      </c>
      <c r="C4" s="122" t="s">
        <v>544</v>
      </c>
      <c r="D4" s="122"/>
      <c r="E4" s="121" t="s">
        <v>539</v>
      </c>
      <c r="F4" s="121"/>
      <c r="G4" s="121" t="s">
        <v>534</v>
      </c>
      <c r="H4" s="121"/>
      <c r="I4" s="121" t="s">
        <v>535</v>
      </c>
      <c r="J4" s="121"/>
      <c r="K4" s="121" t="s">
        <v>536</v>
      </c>
      <c r="L4" s="121"/>
      <c r="M4" s="125" t="s">
        <v>545</v>
      </c>
      <c r="N4" s="125"/>
      <c r="O4" s="125"/>
      <c r="P4" s="125"/>
      <c r="Q4" s="125" t="s">
        <v>546</v>
      </c>
      <c r="R4" s="125"/>
      <c r="S4" s="125"/>
      <c r="T4" s="125"/>
      <c r="U4" s="126" t="s">
        <v>547</v>
      </c>
      <c r="V4" s="127" t="s">
        <v>543</v>
      </c>
      <c r="W4" s="125" t="s">
        <v>565</v>
      </c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</row>
    <row r="5" spans="1:81" ht="98.25" customHeight="1" x14ac:dyDescent="0.3">
      <c r="A5" s="121"/>
      <c r="B5" s="121"/>
      <c r="C5" s="99" t="s">
        <v>537</v>
      </c>
      <c r="D5" s="100" t="s">
        <v>533</v>
      </c>
      <c r="E5" s="100" t="s">
        <v>538</v>
      </c>
      <c r="F5" s="100" t="s">
        <v>533</v>
      </c>
      <c r="G5" s="100" t="s">
        <v>538</v>
      </c>
      <c r="H5" s="100" t="s">
        <v>533</v>
      </c>
      <c r="I5" s="100" t="s">
        <v>538</v>
      </c>
      <c r="J5" s="100" t="s">
        <v>533</v>
      </c>
      <c r="K5" s="100" t="s">
        <v>538</v>
      </c>
      <c r="L5" s="100" t="s">
        <v>533</v>
      </c>
      <c r="M5" s="100" t="s">
        <v>540</v>
      </c>
      <c r="N5" s="100" t="s">
        <v>541</v>
      </c>
      <c r="O5" s="100" t="s">
        <v>533</v>
      </c>
      <c r="P5" s="100" t="s">
        <v>551</v>
      </c>
      <c r="Q5" s="100" t="s">
        <v>538</v>
      </c>
      <c r="R5" s="100" t="s">
        <v>541</v>
      </c>
      <c r="S5" s="101" t="s">
        <v>533</v>
      </c>
      <c r="T5" s="100" t="s">
        <v>551</v>
      </c>
      <c r="U5" s="126"/>
      <c r="V5" s="127"/>
      <c r="W5" s="125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</row>
    <row r="6" spans="1:81" s="50" customFormat="1" ht="56.25" customHeight="1" x14ac:dyDescent="0.3">
      <c r="A6" s="72" t="s">
        <v>96</v>
      </c>
      <c r="B6" s="102" t="s">
        <v>518</v>
      </c>
      <c r="C6" s="72">
        <v>606</v>
      </c>
      <c r="D6" s="72">
        <v>79.87</v>
      </c>
      <c r="E6" s="72">
        <v>129</v>
      </c>
      <c r="F6" s="72">
        <v>77.52</v>
      </c>
      <c r="G6" s="72">
        <v>241</v>
      </c>
      <c r="H6" s="72">
        <v>80.08</v>
      </c>
      <c r="I6" s="72">
        <v>118</v>
      </c>
      <c r="J6" s="72">
        <v>83.05</v>
      </c>
      <c r="K6" s="72">
        <v>118</v>
      </c>
      <c r="L6" s="72">
        <v>78.81</v>
      </c>
      <c r="M6" s="61">
        <v>0</v>
      </c>
      <c r="N6" s="61">
        <v>0</v>
      </c>
      <c r="O6" s="60" t="s">
        <v>542</v>
      </c>
      <c r="P6" s="103" t="s">
        <v>554</v>
      </c>
      <c r="Q6" s="64">
        <v>229</v>
      </c>
      <c r="R6" s="64">
        <v>207</v>
      </c>
      <c r="S6" s="49">
        <f t="shared" ref="S6:S13" si="0">(R6/Q6)</f>
        <v>0.90393013100436681</v>
      </c>
      <c r="T6" s="103" t="s">
        <v>552</v>
      </c>
      <c r="U6" s="105">
        <v>31971</v>
      </c>
      <c r="V6" s="106">
        <f t="shared" ref="V6:V13" si="1">C6+M6+Q6</f>
        <v>835</v>
      </c>
      <c r="W6" s="85">
        <f>V6/U6</f>
        <v>2.6117418910887993E-2</v>
      </c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</row>
    <row r="7" spans="1:81" s="50" customFormat="1" ht="40.5" customHeight="1" x14ac:dyDescent="0.3">
      <c r="A7" s="72" t="s">
        <v>97</v>
      </c>
      <c r="B7" s="102" t="s">
        <v>3</v>
      </c>
      <c r="C7" s="72">
        <v>67</v>
      </c>
      <c r="D7" s="73">
        <v>70.150000000000006</v>
      </c>
      <c r="E7" s="80">
        <v>19</v>
      </c>
      <c r="F7" s="77">
        <v>84.21</v>
      </c>
      <c r="G7" s="80">
        <v>25</v>
      </c>
      <c r="H7" s="73">
        <v>60</v>
      </c>
      <c r="I7" s="80">
        <v>12</v>
      </c>
      <c r="J7" s="73">
        <v>83.33</v>
      </c>
      <c r="K7" s="80">
        <v>11</v>
      </c>
      <c r="L7" s="73">
        <v>54.55</v>
      </c>
      <c r="M7" s="61">
        <v>14</v>
      </c>
      <c r="N7" s="61">
        <v>8</v>
      </c>
      <c r="O7" s="60">
        <f t="shared" ref="O7:O13" si="2">(N7/M7)</f>
        <v>0.5714285714285714</v>
      </c>
      <c r="P7" s="105" t="s">
        <v>552</v>
      </c>
      <c r="Q7" s="64">
        <v>107</v>
      </c>
      <c r="R7" s="64">
        <v>106</v>
      </c>
      <c r="S7" s="49">
        <f t="shared" si="0"/>
        <v>0.99065420560747663</v>
      </c>
      <c r="T7" s="103" t="s">
        <v>552</v>
      </c>
      <c r="U7" s="105">
        <v>17698</v>
      </c>
      <c r="V7" s="106">
        <f t="shared" si="1"/>
        <v>188</v>
      </c>
      <c r="W7" s="98">
        <f t="shared" ref="W7:W70" si="3">V7/U7</f>
        <v>1.0622669228161375E-2</v>
      </c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</row>
    <row r="8" spans="1:81" s="50" customFormat="1" ht="38.25" customHeight="1" x14ac:dyDescent="0.3">
      <c r="A8" s="72" t="s">
        <v>98</v>
      </c>
      <c r="B8" s="102" t="s">
        <v>4</v>
      </c>
      <c r="C8" s="72">
        <v>1091</v>
      </c>
      <c r="D8" s="73">
        <v>78.739999999999995</v>
      </c>
      <c r="E8" s="80">
        <v>288</v>
      </c>
      <c r="F8" s="77">
        <v>76.39</v>
      </c>
      <c r="G8" s="80">
        <v>426</v>
      </c>
      <c r="H8" s="73">
        <v>80.75</v>
      </c>
      <c r="I8" s="80">
        <v>194</v>
      </c>
      <c r="J8" s="73">
        <v>72.680000000000007</v>
      </c>
      <c r="K8" s="80">
        <v>183</v>
      </c>
      <c r="L8" s="77">
        <v>84.15</v>
      </c>
      <c r="M8" s="61">
        <v>245</v>
      </c>
      <c r="N8" s="61">
        <v>180</v>
      </c>
      <c r="O8" s="60">
        <f t="shared" si="2"/>
        <v>0.73469387755102045</v>
      </c>
      <c r="P8" s="105" t="s">
        <v>552</v>
      </c>
      <c r="Q8" s="64">
        <v>1582</v>
      </c>
      <c r="R8" s="64">
        <v>1457</v>
      </c>
      <c r="S8" s="49">
        <f t="shared" si="0"/>
        <v>0.92098609355246519</v>
      </c>
      <c r="T8" s="103" t="s">
        <v>552</v>
      </c>
      <c r="U8" s="105">
        <v>18168</v>
      </c>
      <c r="V8" s="106">
        <f t="shared" si="1"/>
        <v>2918</v>
      </c>
      <c r="W8" s="85">
        <f t="shared" si="3"/>
        <v>0.16061206516952883</v>
      </c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</row>
    <row r="9" spans="1:81" s="50" customFormat="1" ht="66" customHeight="1" x14ac:dyDescent="0.3">
      <c r="A9" s="72" t="s">
        <v>99</v>
      </c>
      <c r="B9" s="102" t="s">
        <v>5</v>
      </c>
      <c r="C9" s="74">
        <v>690</v>
      </c>
      <c r="D9" s="73">
        <v>82.75</v>
      </c>
      <c r="E9" s="80">
        <v>170</v>
      </c>
      <c r="F9" s="77">
        <v>78.819999999999993</v>
      </c>
      <c r="G9" s="80">
        <v>269</v>
      </c>
      <c r="H9" s="73">
        <v>81.78</v>
      </c>
      <c r="I9" s="80">
        <v>126</v>
      </c>
      <c r="J9" s="73">
        <v>90.48</v>
      </c>
      <c r="K9" s="80">
        <v>125</v>
      </c>
      <c r="L9" s="77">
        <v>82.4</v>
      </c>
      <c r="M9" s="61">
        <v>177</v>
      </c>
      <c r="N9" s="61">
        <v>118</v>
      </c>
      <c r="O9" s="60">
        <f t="shared" si="2"/>
        <v>0.66666666666666663</v>
      </c>
      <c r="P9" s="105" t="s">
        <v>552</v>
      </c>
      <c r="Q9" s="65">
        <v>1231</v>
      </c>
      <c r="R9" s="65">
        <v>1164</v>
      </c>
      <c r="S9" s="49">
        <f t="shared" si="0"/>
        <v>0.94557270511779046</v>
      </c>
      <c r="T9" s="103" t="s">
        <v>552</v>
      </c>
      <c r="U9" s="105">
        <v>41368</v>
      </c>
      <c r="V9" s="106">
        <f t="shared" si="1"/>
        <v>2098</v>
      </c>
      <c r="W9" s="85">
        <f t="shared" si="3"/>
        <v>5.0715528911235735E-2</v>
      </c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</row>
    <row r="10" spans="1:81" s="50" customFormat="1" ht="99.75" customHeight="1" x14ac:dyDescent="0.3">
      <c r="A10" s="72" t="s">
        <v>100</v>
      </c>
      <c r="B10" s="102" t="s">
        <v>6</v>
      </c>
      <c r="C10" s="74">
        <v>44</v>
      </c>
      <c r="D10" s="73">
        <v>90.91</v>
      </c>
      <c r="E10" s="74">
        <v>11</v>
      </c>
      <c r="F10" s="77">
        <v>90.91</v>
      </c>
      <c r="G10" s="80">
        <v>17</v>
      </c>
      <c r="H10" s="73">
        <v>82.35</v>
      </c>
      <c r="I10" s="80">
        <v>8</v>
      </c>
      <c r="J10" s="73">
        <v>100</v>
      </c>
      <c r="K10" s="80">
        <v>8</v>
      </c>
      <c r="L10" s="73">
        <v>100</v>
      </c>
      <c r="M10" s="61">
        <v>10</v>
      </c>
      <c r="N10" s="61">
        <v>4</v>
      </c>
      <c r="O10" s="60">
        <f t="shared" si="2"/>
        <v>0.4</v>
      </c>
      <c r="P10" s="105" t="s">
        <v>561</v>
      </c>
      <c r="Q10" s="64">
        <v>34</v>
      </c>
      <c r="R10" s="64">
        <v>32</v>
      </c>
      <c r="S10" s="49">
        <f t="shared" si="0"/>
        <v>0.94117647058823528</v>
      </c>
      <c r="T10" s="103" t="s">
        <v>552</v>
      </c>
      <c r="U10" s="105">
        <v>19711</v>
      </c>
      <c r="V10" s="106">
        <f t="shared" si="1"/>
        <v>88</v>
      </c>
      <c r="W10" s="98">
        <f t="shared" si="3"/>
        <v>4.4645122013089135E-3</v>
      </c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</row>
    <row r="11" spans="1:81" s="50" customFormat="1" ht="42" customHeight="1" x14ac:dyDescent="0.3">
      <c r="A11" s="72" t="s">
        <v>101</v>
      </c>
      <c r="B11" s="102" t="s">
        <v>7</v>
      </c>
      <c r="C11" s="74">
        <v>2630</v>
      </c>
      <c r="D11" s="73">
        <v>86.54</v>
      </c>
      <c r="E11" s="80">
        <v>588</v>
      </c>
      <c r="F11" s="77">
        <v>81.8</v>
      </c>
      <c r="G11" s="80">
        <v>1047</v>
      </c>
      <c r="H11" s="73">
        <v>84.53</v>
      </c>
      <c r="I11" s="80">
        <v>500</v>
      </c>
      <c r="J11" s="73">
        <v>91.8</v>
      </c>
      <c r="K11" s="80">
        <v>495</v>
      </c>
      <c r="L11" s="77">
        <v>91.11</v>
      </c>
      <c r="M11" s="61">
        <v>672</v>
      </c>
      <c r="N11" s="61">
        <v>307</v>
      </c>
      <c r="O11" s="60">
        <f t="shared" si="2"/>
        <v>0.45684523809523808</v>
      </c>
      <c r="P11" s="61" t="s">
        <v>552</v>
      </c>
      <c r="Q11" s="64">
        <v>3499</v>
      </c>
      <c r="R11" s="64">
        <v>3260</v>
      </c>
      <c r="S11" s="49">
        <f t="shared" si="0"/>
        <v>0.93169476993426692</v>
      </c>
      <c r="T11" s="103" t="s">
        <v>552</v>
      </c>
      <c r="U11" s="105">
        <v>45882</v>
      </c>
      <c r="V11" s="106">
        <f t="shared" si="1"/>
        <v>6801</v>
      </c>
      <c r="W11" s="85">
        <f t="shared" si="3"/>
        <v>0.14822806329279456</v>
      </c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</row>
    <row r="12" spans="1:81" s="50" customFormat="1" ht="64.5" customHeight="1" x14ac:dyDescent="0.3">
      <c r="A12" s="72" t="s">
        <v>102</v>
      </c>
      <c r="B12" s="102" t="s">
        <v>8</v>
      </c>
      <c r="C12" s="75">
        <v>5</v>
      </c>
      <c r="D12" s="73">
        <v>100</v>
      </c>
      <c r="E12" s="74">
        <v>1</v>
      </c>
      <c r="F12" s="51">
        <v>100</v>
      </c>
      <c r="G12" s="76">
        <v>2</v>
      </c>
      <c r="H12" s="51">
        <v>100</v>
      </c>
      <c r="I12" s="76">
        <v>1</v>
      </c>
      <c r="J12" s="51">
        <v>100</v>
      </c>
      <c r="K12" s="76">
        <v>1</v>
      </c>
      <c r="L12" s="107">
        <v>100</v>
      </c>
      <c r="M12" s="61">
        <v>2</v>
      </c>
      <c r="N12" s="61">
        <v>2</v>
      </c>
      <c r="O12" s="60">
        <f t="shared" si="2"/>
        <v>1</v>
      </c>
      <c r="P12" s="103" t="s">
        <v>553</v>
      </c>
      <c r="Q12" s="64">
        <v>2</v>
      </c>
      <c r="R12" s="64">
        <v>2</v>
      </c>
      <c r="S12" s="49">
        <f t="shared" si="0"/>
        <v>1</v>
      </c>
      <c r="T12" s="103" t="s">
        <v>553</v>
      </c>
      <c r="U12" s="105">
        <v>10690</v>
      </c>
      <c r="V12" s="106">
        <f t="shared" si="1"/>
        <v>9</v>
      </c>
      <c r="W12" s="98">
        <f t="shared" si="3"/>
        <v>8.4190832553788586E-4</v>
      </c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</row>
    <row r="13" spans="1:81" s="50" customFormat="1" ht="60" customHeight="1" x14ac:dyDescent="0.3">
      <c r="A13" s="72" t="s">
        <v>103</v>
      </c>
      <c r="B13" s="102" t="s">
        <v>9</v>
      </c>
      <c r="C13" s="74">
        <v>46</v>
      </c>
      <c r="D13" s="73">
        <v>86.96</v>
      </c>
      <c r="E13" s="80">
        <v>15</v>
      </c>
      <c r="F13" s="77">
        <v>100</v>
      </c>
      <c r="G13" s="80">
        <v>17</v>
      </c>
      <c r="H13" s="73">
        <v>82.35</v>
      </c>
      <c r="I13" s="80">
        <v>7</v>
      </c>
      <c r="J13" s="73">
        <v>100</v>
      </c>
      <c r="K13" s="80">
        <v>7</v>
      </c>
      <c r="L13" s="77">
        <v>57.14</v>
      </c>
      <c r="M13" s="61">
        <v>10</v>
      </c>
      <c r="N13" s="61">
        <v>10</v>
      </c>
      <c r="O13" s="60">
        <f t="shared" si="2"/>
        <v>1</v>
      </c>
      <c r="P13" s="103" t="s">
        <v>553</v>
      </c>
      <c r="Q13" s="64">
        <v>19</v>
      </c>
      <c r="R13" s="64">
        <v>19</v>
      </c>
      <c r="S13" s="49">
        <f t="shared" si="0"/>
        <v>1</v>
      </c>
      <c r="T13" s="103" t="s">
        <v>553</v>
      </c>
      <c r="U13" s="105">
        <v>2365</v>
      </c>
      <c r="V13" s="106">
        <f t="shared" si="1"/>
        <v>75</v>
      </c>
      <c r="W13" s="85">
        <f t="shared" si="3"/>
        <v>3.1712473572938688E-2</v>
      </c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</row>
    <row r="14" spans="1:81" ht="51.75" customHeight="1" x14ac:dyDescent="0.3">
      <c r="A14" s="72" t="s">
        <v>104</v>
      </c>
      <c r="B14" s="102" t="s">
        <v>10</v>
      </c>
      <c r="C14" s="48"/>
      <c r="D14" s="75"/>
      <c r="E14" s="48"/>
      <c r="F14" s="48"/>
      <c r="G14" s="48"/>
      <c r="H14" s="48"/>
      <c r="I14" s="48"/>
      <c r="J14" s="48"/>
      <c r="K14" s="48"/>
      <c r="L14" s="73"/>
      <c r="M14" s="48"/>
      <c r="N14" s="48"/>
      <c r="O14" s="48"/>
      <c r="P14" s="104"/>
      <c r="Q14" s="66"/>
      <c r="R14" s="66"/>
      <c r="S14" s="67"/>
      <c r="T14" s="67"/>
      <c r="U14" s="105">
        <v>11287</v>
      </c>
      <c r="V14" s="106"/>
      <c r="W14" s="85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</row>
    <row r="15" spans="1:81" s="50" customFormat="1" ht="43.5" customHeight="1" x14ac:dyDescent="0.3">
      <c r="A15" s="72" t="s">
        <v>105</v>
      </c>
      <c r="B15" s="102" t="s">
        <v>11</v>
      </c>
      <c r="C15" s="74">
        <v>51</v>
      </c>
      <c r="D15" s="74">
        <v>76.47</v>
      </c>
      <c r="E15" s="74">
        <v>15</v>
      </c>
      <c r="F15" s="77">
        <v>80</v>
      </c>
      <c r="G15" s="74">
        <v>20</v>
      </c>
      <c r="H15" s="73">
        <v>60</v>
      </c>
      <c r="I15" s="74">
        <v>8</v>
      </c>
      <c r="J15" s="73">
        <v>100</v>
      </c>
      <c r="K15" s="74">
        <v>8</v>
      </c>
      <c r="L15" s="77">
        <v>87.5</v>
      </c>
      <c r="M15" s="61">
        <v>14</v>
      </c>
      <c r="N15" s="61">
        <v>12</v>
      </c>
      <c r="O15" s="60">
        <f t="shared" ref="O15:O78" si="4">(N15/M15)</f>
        <v>0.8571428571428571</v>
      </c>
      <c r="P15" s="103" t="s">
        <v>552</v>
      </c>
      <c r="Q15" s="64">
        <v>74</v>
      </c>
      <c r="R15" s="64">
        <v>71</v>
      </c>
      <c r="S15" s="49">
        <f t="shared" ref="S15:S34" si="5">(R15/Q15)</f>
        <v>0.95945945945945943</v>
      </c>
      <c r="T15" s="103" t="s">
        <v>552</v>
      </c>
      <c r="U15" s="105">
        <v>6262</v>
      </c>
      <c r="V15" s="106">
        <f t="shared" ref="V15:V46" si="6">C15+M15+Q15</f>
        <v>139</v>
      </c>
      <c r="W15" s="85">
        <f t="shared" si="3"/>
        <v>2.2197381028425424E-2</v>
      </c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</row>
    <row r="16" spans="1:81" s="50" customFormat="1" ht="36" customHeight="1" x14ac:dyDescent="0.3">
      <c r="A16" s="72" t="s">
        <v>106</v>
      </c>
      <c r="B16" s="102" t="s">
        <v>12</v>
      </c>
      <c r="C16" s="76">
        <v>441</v>
      </c>
      <c r="D16" s="73">
        <v>66.89</v>
      </c>
      <c r="E16" s="76">
        <v>110</v>
      </c>
      <c r="F16" s="77">
        <v>70</v>
      </c>
      <c r="G16" s="76">
        <v>176</v>
      </c>
      <c r="H16" s="73">
        <v>65.91</v>
      </c>
      <c r="I16" s="76">
        <v>79</v>
      </c>
      <c r="J16" s="73">
        <v>70.89</v>
      </c>
      <c r="K16" s="83">
        <v>76</v>
      </c>
      <c r="L16" s="77">
        <v>60.53</v>
      </c>
      <c r="M16" s="61">
        <v>29</v>
      </c>
      <c r="N16" s="61">
        <v>14</v>
      </c>
      <c r="O16" s="60">
        <f t="shared" si="4"/>
        <v>0.48275862068965519</v>
      </c>
      <c r="P16" s="103" t="s">
        <v>552</v>
      </c>
      <c r="Q16" s="64">
        <v>164</v>
      </c>
      <c r="R16" s="64">
        <v>130</v>
      </c>
      <c r="S16" s="49">
        <f t="shared" si="5"/>
        <v>0.79268292682926833</v>
      </c>
      <c r="T16" s="103" t="s">
        <v>552</v>
      </c>
      <c r="U16" s="105">
        <v>25423</v>
      </c>
      <c r="V16" s="106">
        <f t="shared" si="6"/>
        <v>634</v>
      </c>
      <c r="W16" s="85">
        <f t="shared" si="3"/>
        <v>2.4938048224049089E-2</v>
      </c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</row>
    <row r="17" spans="1:81" s="50" customFormat="1" ht="30.75" customHeight="1" x14ac:dyDescent="0.3">
      <c r="A17" s="72" t="s">
        <v>107</v>
      </c>
      <c r="B17" s="102" t="s">
        <v>519</v>
      </c>
      <c r="C17" s="74">
        <v>1896</v>
      </c>
      <c r="D17" s="74">
        <v>80.959999999999994</v>
      </c>
      <c r="E17" s="74">
        <v>459</v>
      </c>
      <c r="F17" s="74">
        <v>76.47</v>
      </c>
      <c r="G17" s="74">
        <v>747</v>
      </c>
      <c r="H17" s="74">
        <v>79.52</v>
      </c>
      <c r="I17" s="74">
        <v>347</v>
      </c>
      <c r="J17" s="74">
        <v>80.98</v>
      </c>
      <c r="K17" s="74">
        <v>343</v>
      </c>
      <c r="L17" s="74">
        <v>90.09</v>
      </c>
      <c r="M17" s="61">
        <v>378</v>
      </c>
      <c r="N17" s="61">
        <v>165</v>
      </c>
      <c r="O17" s="60">
        <f t="shared" si="4"/>
        <v>0.43650793650793651</v>
      </c>
      <c r="P17" s="103" t="s">
        <v>552</v>
      </c>
      <c r="Q17" s="64">
        <v>2426</v>
      </c>
      <c r="R17" s="64">
        <v>2168</v>
      </c>
      <c r="S17" s="49">
        <f t="shared" si="5"/>
        <v>0.8936521022258862</v>
      </c>
      <c r="T17" s="103" t="s">
        <v>552</v>
      </c>
      <c r="U17" s="105">
        <v>58313</v>
      </c>
      <c r="V17" s="106">
        <f t="shared" si="6"/>
        <v>4700</v>
      </c>
      <c r="W17" s="85">
        <f t="shared" si="3"/>
        <v>8.0599523262394321E-2</v>
      </c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</row>
    <row r="18" spans="1:81" s="50" customFormat="1" ht="28.5" customHeight="1" x14ac:dyDescent="0.3">
      <c r="A18" s="72" t="s">
        <v>108</v>
      </c>
      <c r="B18" s="102" t="s">
        <v>14</v>
      </c>
      <c r="C18" s="74">
        <v>1690</v>
      </c>
      <c r="D18" s="73">
        <v>90.65</v>
      </c>
      <c r="E18" s="76">
        <v>359</v>
      </c>
      <c r="F18" s="77">
        <v>90.25</v>
      </c>
      <c r="G18" s="76">
        <v>676</v>
      </c>
      <c r="H18" s="77">
        <v>90.68</v>
      </c>
      <c r="I18" s="76">
        <v>329</v>
      </c>
      <c r="J18" s="73">
        <v>91.49</v>
      </c>
      <c r="K18" s="83">
        <v>326</v>
      </c>
      <c r="L18" s="77">
        <v>90.18</v>
      </c>
      <c r="M18" s="61">
        <v>251</v>
      </c>
      <c r="N18" s="61">
        <v>179</v>
      </c>
      <c r="O18" s="60">
        <f t="shared" si="4"/>
        <v>0.71314741035856577</v>
      </c>
      <c r="P18" s="103" t="s">
        <v>552</v>
      </c>
      <c r="Q18" s="65">
        <v>2699</v>
      </c>
      <c r="R18" s="65">
        <v>2578</v>
      </c>
      <c r="S18" s="49">
        <f t="shared" si="5"/>
        <v>0.95516858095590962</v>
      </c>
      <c r="T18" s="103" t="s">
        <v>552</v>
      </c>
      <c r="U18" s="105">
        <v>7274</v>
      </c>
      <c r="V18" s="106">
        <f t="shared" si="6"/>
        <v>4640</v>
      </c>
      <c r="W18" s="85">
        <f t="shared" si="3"/>
        <v>0.63788836953533135</v>
      </c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</row>
    <row r="19" spans="1:81" s="50" customFormat="1" ht="43.5" customHeight="1" x14ac:dyDescent="0.3">
      <c r="A19" s="72" t="s">
        <v>109</v>
      </c>
      <c r="B19" s="102" t="s">
        <v>15</v>
      </c>
      <c r="C19" s="75">
        <v>1858</v>
      </c>
      <c r="D19" s="73">
        <v>77.56</v>
      </c>
      <c r="E19" s="76">
        <v>419</v>
      </c>
      <c r="F19" s="51">
        <v>73.27</v>
      </c>
      <c r="G19" s="76">
        <v>745</v>
      </c>
      <c r="H19" s="51">
        <v>69.8</v>
      </c>
      <c r="I19" s="76">
        <v>351</v>
      </c>
      <c r="J19" s="51">
        <v>87.75</v>
      </c>
      <c r="K19" s="76">
        <v>343</v>
      </c>
      <c r="L19" s="51">
        <v>89.21</v>
      </c>
      <c r="M19" s="61">
        <v>214</v>
      </c>
      <c r="N19" s="61">
        <v>94</v>
      </c>
      <c r="O19" s="60">
        <f t="shared" si="4"/>
        <v>0.43925233644859812</v>
      </c>
      <c r="P19" s="103" t="s">
        <v>552</v>
      </c>
      <c r="Q19" s="64">
        <v>1960</v>
      </c>
      <c r="R19" s="64">
        <v>1778</v>
      </c>
      <c r="S19" s="49">
        <f t="shared" si="5"/>
        <v>0.90714285714285714</v>
      </c>
      <c r="T19" s="108" t="s">
        <v>552</v>
      </c>
      <c r="U19" s="105">
        <v>34325</v>
      </c>
      <c r="V19" s="106">
        <f t="shared" si="6"/>
        <v>4032</v>
      </c>
      <c r="W19" s="85">
        <f t="shared" si="3"/>
        <v>0.11746540422432629</v>
      </c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</row>
    <row r="20" spans="1:81" s="50" customFormat="1" ht="40.5" customHeight="1" x14ac:dyDescent="0.3">
      <c r="A20" s="72" t="s">
        <v>110</v>
      </c>
      <c r="B20" s="102" t="s">
        <v>16</v>
      </c>
      <c r="C20" s="74">
        <v>309</v>
      </c>
      <c r="D20" s="73">
        <v>89.64</v>
      </c>
      <c r="E20" s="76">
        <v>81</v>
      </c>
      <c r="F20" s="77">
        <v>87.65</v>
      </c>
      <c r="G20" s="76">
        <v>120</v>
      </c>
      <c r="H20" s="77">
        <v>88.33</v>
      </c>
      <c r="I20" s="76">
        <v>54</v>
      </c>
      <c r="J20" s="73">
        <v>96.3</v>
      </c>
      <c r="K20" s="83">
        <v>54</v>
      </c>
      <c r="L20" s="77">
        <v>88.89</v>
      </c>
      <c r="M20" s="61">
        <v>107</v>
      </c>
      <c r="N20" s="61">
        <v>91</v>
      </c>
      <c r="O20" s="60">
        <f t="shared" si="4"/>
        <v>0.85046728971962615</v>
      </c>
      <c r="P20" s="103" t="s">
        <v>552</v>
      </c>
      <c r="Q20" s="65">
        <v>985</v>
      </c>
      <c r="R20" s="65">
        <v>881</v>
      </c>
      <c r="S20" s="49">
        <f t="shared" si="5"/>
        <v>0.89441624365482231</v>
      </c>
      <c r="T20" s="103" t="s">
        <v>552</v>
      </c>
      <c r="U20" s="105">
        <v>7107</v>
      </c>
      <c r="V20" s="106">
        <f t="shared" si="6"/>
        <v>1401</v>
      </c>
      <c r="W20" s="85">
        <f t="shared" si="3"/>
        <v>0.19712959054453355</v>
      </c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</row>
    <row r="21" spans="1:81" s="50" customFormat="1" ht="30.75" customHeight="1" x14ac:dyDescent="0.3">
      <c r="A21" s="72" t="s">
        <v>111</v>
      </c>
      <c r="B21" s="102" t="s">
        <v>17</v>
      </c>
      <c r="C21" s="74">
        <v>42</v>
      </c>
      <c r="D21" s="73">
        <v>73.81</v>
      </c>
      <c r="E21" s="76">
        <v>9</v>
      </c>
      <c r="F21" s="77">
        <v>77.78</v>
      </c>
      <c r="G21" s="76">
        <v>17</v>
      </c>
      <c r="H21" s="73">
        <v>82.35</v>
      </c>
      <c r="I21" s="76">
        <v>8</v>
      </c>
      <c r="J21" s="73">
        <v>75</v>
      </c>
      <c r="K21" s="83">
        <v>8</v>
      </c>
      <c r="L21" s="73">
        <v>50</v>
      </c>
      <c r="M21" s="61">
        <v>32</v>
      </c>
      <c r="N21" s="61">
        <v>19</v>
      </c>
      <c r="O21" s="60">
        <f t="shared" si="4"/>
        <v>0.59375</v>
      </c>
      <c r="P21" s="103" t="s">
        <v>552</v>
      </c>
      <c r="Q21" s="64">
        <v>185</v>
      </c>
      <c r="R21" s="64">
        <v>172</v>
      </c>
      <c r="S21" s="49">
        <f t="shared" si="5"/>
        <v>0.92972972972972978</v>
      </c>
      <c r="T21" s="103" t="s">
        <v>552</v>
      </c>
      <c r="U21" s="105">
        <v>2017</v>
      </c>
      <c r="V21" s="106">
        <f t="shared" si="6"/>
        <v>259</v>
      </c>
      <c r="W21" s="85">
        <f t="shared" si="3"/>
        <v>0.12840852751611304</v>
      </c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</row>
    <row r="22" spans="1:81" s="50" customFormat="1" ht="90" customHeight="1" x14ac:dyDescent="0.3">
      <c r="A22" s="72" t="s">
        <v>112</v>
      </c>
      <c r="B22" s="102" t="s">
        <v>18</v>
      </c>
      <c r="C22" s="74">
        <v>176</v>
      </c>
      <c r="D22" s="73">
        <v>72.73</v>
      </c>
      <c r="E22" s="76">
        <v>46</v>
      </c>
      <c r="F22" s="77">
        <v>63.04</v>
      </c>
      <c r="G22" s="76">
        <v>68</v>
      </c>
      <c r="H22" s="77">
        <v>67.650000000000006</v>
      </c>
      <c r="I22" s="76">
        <v>31</v>
      </c>
      <c r="J22" s="77">
        <v>84</v>
      </c>
      <c r="K22" s="83">
        <v>31</v>
      </c>
      <c r="L22" s="77">
        <v>90.32</v>
      </c>
      <c r="M22" s="61">
        <v>39</v>
      </c>
      <c r="N22" s="61">
        <v>19</v>
      </c>
      <c r="O22" s="60">
        <f t="shared" si="4"/>
        <v>0.48717948717948717</v>
      </c>
      <c r="P22" s="103" t="s">
        <v>555</v>
      </c>
      <c r="Q22" s="65">
        <v>184</v>
      </c>
      <c r="R22" s="65">
        <v>168</v>
      </c>
      <c r="S22" s="49">
        <f t="shared" si="5"/>
        <v>0.91304347826086951</v>
      </c>
      <c r="T22" s="108" t="s">
        <v>552</v>
      </c>
      <c r="U22" s="105">
        <v>23258</v>
      </c>
      <c r="V22" s="106">
        <f t="shared" si="6"/>
        <v>399</v>
      </c>
      <c r="W22" s="98">
        <f t="shared" si="3"/>
        <v>1.7155387393585003E-2</v>
      </c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</row>
    <row r="23" spans="1:81" s="50" customFormat="1" ht="30" customHeight="1" x14ac:dyDescent="0.3">
      <c r="A23" s="72" t="s">
        <v>113</v>
      </c>
      <c r="B23" s="102" t="s">
        <v>19</v>
      </c>
      <c r="C23" s="74">
        <v>7405</v>
      </c>
      <c r="D23" s="73">
        <v>76.38</v>
      </c>
      <c r="E23" s="76">
        <v>1972</v>
      </c>
      <c r="F23" s="77">
        <v>69.22</v>
      </c>
      <c r="G23" s="76">
        <v>2886</v>
      </c>
      <c r="H23" s="77">
        <v>69.92</v>
      </c>
      <c r="I23" s="76">
        <v>1294</v>
      </c>
      <c r="J23" s="77">
        <v>88.95</v>
      </c>
      <c r="K23" s="83">
        <v>1253</v>
      </c>
      <c r="L23" s="77">
        <v>89.55</v>
      </c>
      <c r="M23" s="61">
        <v>1502</v>
      </c>
      <c r="N23" s="61">
        <v>769</v>
      </c>
      <c r="O23" s="60">
        <f t="shared" si="4"/>
        <v>0.51198402130492682</v>
      </c>
      <c r="P23" s="105" t="s">
        <v>552</v>
      </c>
      <c r="Q23" s="65">
        <v>12970</v>
      </c>
      <c r="R23" s="65">
        <v>11229</v>
      </c>
      <c r="S23" s="68">
        <f t="shared" si="5"/>
        <v>0.8657671549730146</v>
      </c>
      <c r="T23" s="108" t="s">
        <v>552</v>
      </c>
      <c r="U23" s="105">
        <v>264069</v>
      </c>
      <c r="V23" s="106">
        <f t="shared" si="6"/>
        <v>21877</v>
      </c>
      <c r="W23" s="85">
        <f t="shared" si="3"/>
        <v>8.2845771370361532E-2</v>
      </c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</row>
    <row r="24" spans="1:81" s="50" customFormat="1" ht="60" customHeight="1" x14ac:dyDescent="0.3">
      <c r="A24" s="72" t="s">
        <v>114</v>
      </c>
      <c r="B24" s="102" t="s">
        <v>520</v>
      </c>
      <c r="C24" s="74">
        <v>93</v>
      </c>
      <c r="D24" s="77">
        <v>98.92</v>
      </c>
      <c r="E24" s="76">
        <v>23</v>
      </c>
      <c r="F24" s="77">
        <v>100</v>
      </c>
      <c r="G24" s="76">
        <v>36</v>
      </c>
      <c r="H24" s="77">
        <v>97.22</v>
      </c>
      <c r="I24" s="83">
        <v>18</v>
      </c>
      <c r="J24" s="77">
        <v>100</v>
      </c>
      <c r="K24" s="83">
        <v>16</v>
      </c>
      <c r="L24" s="77">
        <v>100</v>
      </c>
      <c r="M24" s="61">
        <v>7</v>
      </c>
      <c r="N24" s="61">
        <v>5</v>
      </c>
      <c r="O24" s="60">
        <f t="shared" si="4"/>
        <v>0.7142857142857143</v>
      </c>
      <c r="P24" s="105" t="s">
        <v>552</v>
      </c>
      <c r="Q24" s="65">
        <v>41</v>
      </c>
      <c r="R24" s="65">
        <v>41</v>
      </c>
      <c r="S24" s="49">
        <f t="shared" si="5"/>
        <v>1</v>
      </c>
      <c r="T24" s="108" t="s">
        <v>553</v>
      </c>
      <c r="U24" s="105">
        <v>4522</v>
      </c>
      <c r="V24" s="106">
        <f t="shared" si="6"/>
        <v>141</v>
      </c>
      <c r="W24" s="85">
        <f t="shared" si="3"/>
        <v>3.1180893409995577E-2</v>
      </c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</row>
    <row r="25" spans="1:81" s="50" customFormat="1" ht="90" customHeight="1" x14ac:dyDescent="0.3">
      <c r="A25" s="72" t="s">
        <v>115</v>
      </c>
      <c r="B25" s="102" t="s">
        <v>521</v>
      </c>
      <c r="C25" s="74">
        <v>1744</v>
      </c>
      <c r="D25" s="77">
        <v>88.19</v>
      </c>
      <c r="E25" s="76">
        <v>423</v>
      </c>
      <c r="F25" s="77">
        <v>85.34</v>
      </c>
      <c r="G25" s="76">
        <v>680</v>
      </c>
      <c r="H25" s="77">
        <v>82.5</v>
      </c>
      <c r="I25" s="83">
        <v>323</v>
      </c>
      <c r="J25" s="77">
        <v>96.9</v>
      </c>
      <c r="K25" s="83">
        <v>318</v>
      </c>
      <c r="L25" s="77">
        <v>95.28</v>
      </c>
      <c r="M25" s="61">
        <v>317</v>
      </c>
      <c r="N25" s="61">
        <v>219</v>
      </c>
      <c r="O25" s="60">
        <f t="shared" si="4"/>
        <v>0.69085173501577291</v>
      </c>
      <c r="P25" s="105" t="s">
        <v>556</v>
      </c>
      <c r="Q25" s="65">
        <v>2635</v>
      </c>
      <c r="R25" s="65">
        <v>2342</v>
      </c>
      <c r="S25" s="49">
        <f t="shared" si="5"/>
        <v>0.88880455407969639</v>
      </c>
      <c r="T25" s="103" t="s">
        <v>552</v>
      </c>
      <c r="U25" s="49">
        <v>38396</v>
      </c>
      <c r="V25" s="106">
        <f t="shared" si="6"/>
        <v>4696</v>
      </c>
      <c r="W25" s="85">
        <f t="shared" si="3"/>
        <v>0.12230440670903218</v>
      </c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</row>
    <row r="26" spans="1:81" s="50" customFormat="1" ht="42.75" customHeight="1" x14ac:dyDescent="0.3">
      <c r="A26" s="72" t="s">
        <v>116</v>
      </c>
      <c r="B26" s="102" t="s">
        <v>22</v>
      </c>
      <c r="C26" s="48">
        <v>562</v>
      </c>
      <c r="D26" s="73">
        <v>85.41</v>
      </c>
      <c r="E26" s="48">
        <v>123</v>
      </c>
      <c r="F26" s="73">
        <v>85.37</v>
      </c>
      <c r="G26" s="48">
        <v>224</v>
      </c>
      <c r="H26" s="73">
        <v>79.02</v>
      </c>
      <c r="I26" s="48">
        <v>108</v>
      </c>
      <c r="J26" s="73">
        <v>93.52</v>
      </c>
      <c r="K26" s="48">
        <v>107</v>
      </c>
      <c r="L26" s="73">
        <v>90.65</v>
      </c>
      <c r="M26" s="61">
        <v>0</v>
      </c>
      <c r="N26" s="61">
        <v>0</v>
      </c>
      <c r="O26" s="60" t="s">
        <v>542</v>
      </c>
      <c r="P26" s="103" t="s">
        <v>554</v>
      </c>
      <c r="Q26" s="64">
        <v>848</v>
      </c>
      <c r="R26" s="64">
        <v>827</v>
      </c>
      <c r="S26" s="49">
        <f t="shared" si="5"/>
        <v>0.97523584905660377</v>
      </c>
      <c r="T26" s="103" t="s">
        <v>552</v>
      </c>
      <c r="U26" s="105">
        <v>34012</v>
      </c>
      <c r="V26" s="106">
        <f t="shared" si="6"/>
        <v>1410</v>
      </c>
      <c r="W26" s="85">
        <f t="shared" si="3"/>
        <v>4.145595672115724E-2</v>
      </c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</row>
    <row r="27" spans="1:81" s="50" customFormat="1" ht="88.5" customHeight="1" x14ac:dyDescent="0.3">
      <c r="A27" s="72" t="s">
        <v>117</v>
      </c>
      <c r="B27" s="102" t="s">
        <v>23</v>
      </c>
      <c r="C27" s="61">
        <v>167</v>
      </c>
      <c r="D27" s="53">
        <v>85.63</v>
      </c>
      <c r="E27" s="61">
        <v>35</v>
      </c>
      <c r="F27" s="53">
        <v>82.86</v>
      </c>
      <c r="G27" s="61">
        <v>68</v>
      </c>
      <c r="H27" s="53">
        <v>85.29</v>
      </c>
      <c r="I27" s="61">
        <v>32</v>
      </c>
      <c r="J27" s="53">
        <v>84.38</v>
      </c>
      <c r="K27" s="61">
        <v>32</v>
      </c>
      <c r="L27" s="53">
        <v>90.63</v>
      </c>
      <c r="M27" s="61">
        <v>33</v>
      </c>
      <c r="N27" s="61">
        <v>17</v>
      </c>
      <c r="O27" s="60">
        <f t="shared" si="4"/>
        <v>0.51515151515151514</v>
      </c>
      <c r="P27" s="103" t="s">
        <v>557</v>
      </c>
      <c r="Q27" s="64">
        <v>348</v>
      </c>
      <c r="R27" s="64">
        <v>311</v>
      </c>
      <c r="S27" s="49">
        <f t="shared" si="5"/>
        <v>0.89367816091954022</v>
      </c>
      <c r="T27" s="103" t="s">
        <v>552</v>
      </c>
      <c r="U27" s="105">
        <v>3607</v>
      </c>
      <c r="V27" s="106">
        <f t="shared" si="6"/>
        <v>548</v>
      </c>
      <c r="W27" s="85">
        <f t="shared" si="3"/>
        <v>0.15192680898253397</v>
      </c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</row>
    <row r="28" spans="1:81" s="50" customFormat="1" ht="40.5" customHeight="1" x14ac:dyDescent="0.3">
      <c r="A28" s="72" t="s">
        <v>118</v>
      </c>
      <c r="B28" s="102" t="s">
        <v>24</v>
      </c>
      <c r="C28" s="74">
        <v>54</v>
      </c>
      <c r="D28" s="73">
        <v>75.930000000000007</v>
      </c>
      <c r="E28" s="76">
        <v>15</v>
      </c>
      <c r="F28" s="77">
        <v>73.33</v>
      </c>
      <c r="G28" s="76">
        <v>21</v>
      </c>
      <c r="H28" s="77">
        <v>76.19</v>
      </c>
      <c r="I28" s="76">
        <v>9</v>
      </c>
      <c r="J28" s="73">
        <v>66.67</v>
      </c>
      <c r="K28" s="83">
        <v>9</v>
      </c>
      <c r="L28" s="77">
        <v>88.89</v>
      </c>
      <c r="M28" s="61">
        <v>9</v>
      </c>
      <c r="N28" s="61">
        <v>4</v>
      </c>
      <c r="O28" s="60">
        <f t="shared" si="4"/>
        <v>0.44444444444444442</v>
      </c>
      <c r="P28" s="105" t="s">
        <v>552</v>
      </c>
      <c r="Q28" s="65">
        <v>50</v>
      </c>
      <c r="R28" s="65">
        <v>47</v>
      </c>
      <c r="S28" s="49">
        <f t="shared" si="5"/>
        <v>0.94</v>
      </c>
      <c r="T28" s="103" t="s">
        <v>552</v>
      </c>
      <c r="U28" s="105">
        <v>3424</v>
      </c>
      <c r="V28" s="106">
        <f t="shared" si="6"/>
        <v>113</v>
      </c>
      <c r="W28" s="85">
        <f t="shared" si="3"/>
        <v>3.3002336448598131E-2</v>
      </c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</row>
    <row r="29" spans="1:81" s="50" customFormat="1" ht="38.25" customHeight="1" x14ac:dyDescent="0.3">
      <c r="A29" s="72" t="s">
        <v>119</v>
      </c>
      <c r="B29" s="102" t="s">
        <v>25</v>
      </c>
      <c r="C29" s="74">
        <v>152</v>
      </c>
      <c r="D29" s="73">
        <v>74.34</v>
      </c>
      <c r="E29" s="76">
        <v>33</v>
      </c>
      <c r="F29" s="77">
        <v>66.67</v>
      </c>
      <c r="G29" s="76">
        <v>61</v>
      </c>
      <c r="H29" s="77">
        <v>73.77</v>
      </c>
      <c r="I29" s="76">
        <v>29</v>
      </c>
      <c r="J29" s="77">
        <v>79.31</v>
      </c>
      <c r="K29" s="83">
        <v>29</v>
      </c>
      <c r="L29" s="77">
        <v>79.31</v>
      </c>
      <c r="M29" s="61">
        <v>41</v>
      </c>
      <c r="N29" s="61">
        <v>35</v>
      </c>
      <c r="O29" s="60">
        <f t="shared" si="4"/>
        <v>0.85365853658536583</v>
      </c>
      <c r="P29" s="105" t="s">
        <v>552</v>
      </c>
      <c r="Q29" s="64">
        <v>320</v>
      </c>
      <c r="R29" s="64">
        <v>299</v>
      </c>
      <c r="S29" s="49">
        <f t="shared" si="5"/>
        <v>0.93437499999999996</v>
      </c>
      <c r="T29" s="103" t="s">
        <v>552</v>
      </c>
      <c r="U29" s="105">
        <v>9146</v>
      </c>
      <c r="V29" s="106">
        <f t="shared" si="6"/>
        <v>513</v>
      </c>
      <c r="W29" s="85">
        <f t="shared" si="3"/>
        <v>5.6090094030177125E-2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</row>
    <row r="30" spans="1:81" s="50" customFormat="1" ht="41.25" customHeight="1" x14ac:dyDescent="0.3">
      <c r="A30" s="72" t="s">
        <v>120</v>
      </c>
      <c r="B30" s="102" t="s">
        <v>26</v>
      </c>
      <c r="C30" s="74">
        <v>7502</v>
      </c>
      <c r="D30" s="73">
        <v>82.36</v>
      </c>
      <c r="E30" s="76">
        <v>1614</v>
      </c>
      <c r="F30" s="77">
        <v>76.33</v>
      </c>
      <c r="G30" s="76">
        <v>3004</v>
      </c>
      <c r="H30" s="77">
        <v>77.83</v>
      </c>
      <c r="I30" s="76">
        <v>1449</v>
      </c>
      <c r="J30" s="77">
        <v>89.23</v>
      </c>
      <c r="K30" s="83">
        <v>1435</v>
      </c>
      <c r="L30" s="77">
        <v>91.71</v>
      </c>
      <c r="M30" s="61">
        <v>1655</v>
      </c>
      <c r="N30" s="61">
        <v>1152</v>
      </c>
      <c r="O30" s="60">
        <f t="shared" si="4"/>
        <v>0.69607250755287009</v>
      </c>
      <c r="P30" s="105" t="s">
        <v>552</v>
      </c>
      <c r="Q30" s="64">
        <v>14454</v>
      </c>
      <c r="R30" s="64">
        <v>12767</v>
      </c>
      <c r="S30" s="49">
        <f t="shared" si="5"/>
        <v>0.88328490383284908</v>
      </c>
      <c r="T30" s="103" t="s">
        <v>552</v>
      </c>
      <c r="U30" s="105">
        <v>68109</v>
      </c>
      <c r="V30" s="106">
        <f t="shared" si="6"/>
        <v>23611</v>
      </c>
      <c r="W30" s="85">
        <f t="shared" si="3"/>
        <v>0.34666490478497702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</row>
    <row r="31" spans="1:81" s="50" customFormat="1" ht="39" customHeight="1" x14ac:dyDescent="0.3">
      <c r="A31" s="72" t="s">
        <v>121</v>
      </c>
      <c r="B31" s="102" t="s">
        <v>27</v>
      </c>
      <c r="C31" s="74">
        <v>393</v>
      </c>
      <c r="D31" s="73">
        <v>83.21</v>
      </c>
      <c r="E31" s="76">
        <v>92</v>
      </c>
      <c r="F31" s="77">
        <v>77.17</v>
      </c>
      <c r="G31" s="76">
        <v>155</v>
      </c>
      <c r="H31" s="77">
        <v>89.03</v>
      </c>
      <c r="I31" s="76">
        <v>73</v>
      </c>
      <c r="J31" s="77">
        <v>83.56</v>
      </c>
      <c r="K31" s="83">
        <v>73</v>
      </c>
      <c r="L31" s="77">
        <v>78.08</v>
      </c>
      <c r="M31" s="61">
        <v>53</v>
      </c>
      <c r="N31" s="61">
        <v>36</v>
      </c>
      <c r="O31" s="60">
        <f t="shared" si="4"/>
        <v>0.67924528301886788</v>
      </c>
      <c r="P31" s="105" t="s">
        <v>552</v>
      </c>
      <c r="Q31" s="64">
        <v>533</v>
      </c>
      <c r="R31" s="64">
        <v>487</v>
      </c>
      <c r="S31" s="49">
        <f t="shared" si="5"/>
        <v>0.91369606003752346</v>
      </c>
      <c r="T31" s="103" t="s">
        <v>552</v>
      </c>
      <c r="U31" s="105">
        <v>6963</v>
      </c>
      <c r="V31" s="106">
        <f t="shared" si="6"/>
        <v>979</v>
      </c>
      <c r="W31" s="85">
        <f t="shared" si="3"/>
        <v>0.14060031595576619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</row>
    <row r="32" spans="1:81" s="50" customFormat="1" ht="41.25" customHeight="1" x14ac:dyDescent="0.3">
      <c r="A32" s="72" t="s">
        <v>122</v>
      </c>
      <c r="B32" s="102" t="s">
        <v>28</v>
      </c>
      <c r="C32" s="74">
        <v>1071</v>
      </c>
      <c r="D32" s="73">
        <v>62.75</v>
      </c>
      <c r="E32" s="76">
        <v>227</v>
      </c>
      <c r="F32" s="77">
        <v>66.959999999999994</v>
      </c>
      <c r="G32" s="76">
        <v>428</v>
      </c>
      <c r="H32" s="77">
        <v>55.14</v>
      </c>
      <c r="I32" s="76">
        <v>209</v>
      </c>
      <c r="J32" s="73">
        <v>85.17</v>
      </c>
      <c r="K32" s="83">
        <v>207</v>
      </c>
      <c r="L32" s="77">
        <v>51.21</v>
      </c>
      <c r="M32" s="61">
        <v>129</v>
      </c>
      <c r="N32" s="61">
        <v>90</v>
      </c>
      <c r="O32" s="60">
        <f t="shared" si="4"/>
        <v>0.69767441860465118</v>
      </c>
      <c r="P32" s="105" t="s">
        <v>552</v>
      </c>
      <c r="Q32" s="65">
        <v>1743</v>
      </c>
      <c r="R32" s="65">
        <v>1599</v>
      </c>
      <c r="S32" s="49">
        <f t="shared" si="5"/>
        <v>0.91738382099827886</v>
      </c>
      <c r="T32" s="108" t="s">
        <v>552</v>
      </c>
      <c r="U32" s="105">
        <v>10442</v>
      </c>
      <c r="V32" s="106">
        <f t="shared" si="6"/>
        <v>2943</v>
      </c>
      <c r="W32" s="85">
        <f t="shared" si="3"/>
        <v>0.28184255889676307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</row>
    <row r="33" spans="1:81" s="50" customFormat="1" ht="36.75" customHeight="1" x14ac:dyDescent="0.3">
      <c r="A33" s="72" t="s">
        <v>123</v>
      </c>
      <c r="B33" s="102" t="s">
        <v>29</v>
      </c>
      <c r="C33" s="75">
        <v>392</v>
      </c>
      <c r="D33" s="73">
        <v>84.44</v>
      </c>
      <c r="E33" s="76">
        <v>87</v>
      </c>
      <c r="F33" s="77">
        <v>75.86</v>
      </c>
      <c r="G33" s="76">
        <v>156</v>
      </c>
      <c r="H33" s="77">
        <v>85.9</v>
      </c>
      <c r="I33" s="76">
        <v>75</v>
      </c>
      <c r="J33" s="77">
        <v>92</v>
      </c>
      <c r="K33" s="83">
        <v>74</v>
      </c>
      <c r="L33" s="77">
        <v>83.78</v>
      </c>
      <c r="M33" s="61">
        <v>56</v>
      </c>
      <c r="N33" s="61">
        <v>30</v>
      </c>
      <c r="O33" s="60">
        <f t="shared" si="4"/>
        <v>0.5357142857142857</v>
      </c>
      <c r="P33" s="105" t="s">
        <v>552</v>
      </c>
      <c r="Q33" s="65">
        <v>401</v>
      </c>
      <c r="R33" s="65">
        <v>360</v>
      </c>
      <c r="S33" s="49">
        <f t="shared" si="5"/>
        <v>0.89775561097256862</v>
      </c>
      <c r="T33" s="103" t="s">
        <v>552</v>
      </c>
      <c r="U33" s="105">
        <v>12056</v>
      </c>
      <c r="V33" s="106">
        <f t="shared" si="6"/>
        <v>849</v>
      </c>
      <c r="W33" s="85">
        <f t="shared" si="3"/>
        <v>7.0421366954213666E-2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</row>
    <row r="34" spans="1:81" s="50" customFormat="1" ht="38.25" customHeight="1" x14ac:dyDescent="0.3">
      <c r="A34" s="72" t="s">
        <v>124</v>
      </c>
      <c r="B34" s="102" t="s">
        <v>30</v>
      </c>
      <c r="C34" s="74">
        <v>844</v>
      </c>
      <c r="D34" s="73">
        <v>89.69</v>
      </c>
      <c r="E34" s="76">
        <v>210</v>
      </c>
      <c r="F34" s="77">
        <v>87.14</v>
      </c>
      <c r="G34" s="76">
        <v>332</v>
      </c>
      <c r="H34" s="77">
        <v>92.17</v>
      </c>
      <c r="I34" s="76">
        <v>154</v>
      </c>
      <c r="J34" s="77">
        <v>93.51</v>
      </c>
      <c r="K34" s="83">
        <v>148</v>
      </c>
      <c r="L34" s="77">
        <v>83.78</v>
      </c>
      <c r="M34" s="61">
        <v>59</v>
      </c>
      <c r="N34" s="61">
        <v>37</v>
      </c>
      <c r="O34" s="60">
        <f t="shared" si="4"/>
        <v>0.6271186440677966</v>
      </c>
      <c r="P34" s="105" t="s">
        <v>552</v>
      </c>
      <c r="Q34" s="65">
        <v>222</v>
      </c>
      <c r="R34" s="65">
        <v>199</v>
      </c>
      <c r="S34" s="49">
        <f t="shared" si="5"/>
        <v>0.89639639639639634</v>
      </c>
      <c r="T34" s="108" t="s">
        <v>552</v>
      </c>
      <c r="U34" s="105">
        <v>24807</v>
      </c>
      <c r="V34" s="106">
        <f t="shared" si="6"/>
        <v>1125</v>
      </c>
      <c r="W34" s="85">
        <f t="shared" si="3"/>
        <v>4.5350102793566334E-2</v>
      </c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</row>
    <row r="35" spans="1:81" s="50" customFormat="1" ht="52.5" customHeight="1" x14ac:dyDescent="0.3">
      <c r="A35" s="72" t="s">
        <v>125</v>
      </c>
      <c r="B35" s="102" t="s">
        <v>31</v>
      </c>
      <c r="C35" s="74">
        <v>122</v>
      </c>
      <c r="D35" s="73">
        <v>90.16</v>
      </c>
      <c r="E35" s="76">
        <v>25</v>
      </c>
      <c r="F35" s="77">
        <v>84</v>
      </c>
      <c r="G35" s="76">
        <v>49</v>
      </c>
      <c r="H35" s="73">
        <v>83.67</v>
      </c>
      <c r="I35" s="76">
        <v>24</v>
      </c>
      <c r="J35" s="73">
        <v>100</v>
      </c>
      <c r="K35" s="83">
        <v>24</v>
      </c>
      <c r="L35" s="77">
        <v>100</v>
      </c>
      <c r="M35" s="61">
        <v>1</v>
      </c>
      <c r="N35" s="61">
        <v>1</v>
      </c>
      <c r="O35" s="60">
        <f t="shared" si="4"/>
        <v>1</v>
      </c>
      <c r="P35" s="103" t="s">
        <v>553</v>
      </c>
      <c r="Q35" s="64">
        <v>22</v>
      </c>
      <c r="R35" s="64">
        <v>22</v>
      </c>
      <c r="S35" s="68">
        <v>1</v>
      </c>
      <c r="T35" s="108" t="s">
        <v>553</v>
      </c>
      <c r="U35" s="105">
        <v>5858</v>
      </c>
      <c r="V35" s="106">
        <f t="shared" si="6"/>
        <v>145</v>
      </c>
      <c r="W35" s="85">
        <f t="shared" si="3"/>
        <v>2.4752475247524754E-2</v>
      </c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</row>
    <row r="36" spans="1:81" s="50" customFormat="1" ht="27" customHeight="1" x14ac:dyDescent="0.3">
      <c r="A36" s="72" t="s">
        <v>126</v>
      </c>
      <c r="B36" s="102" t="s">
        <v>32</v>
      </c>
      <c r="C36" s="74">
        <v>1944</v>
      </c>
      <c r="D36" s="73">
        <v>77.47</v>
      </c>
      <c r="E36" s="76">
        <v>502</v>
      </c>
      <c r="F36" s="77">
        <v>71.91</v>
      </c>
      <c r="G36" s="76">
        <v>753</v>
      </c>
      <c r="H36" s="73">
        <v>76.63</v>
      </c>
      <c r="I36" s="76">
        <v>351</v>
      </c>
      <c r="J36" s="73">
        <v>86.04</v>
      </c>
      <c r="K36" s="83">
        <v>338</v>
      </c>
      <c r="L36" s="77">
        <v>78.7</v>
      </c>
      <c r="M36" s="61">
        <v>431</v>
      </c>
      <c r="N36" s="61">
        <v>289</v>
      </c>
      <c r="O36" s="60">
        <f t="shared" si="4"/>
        <v>0.67053364269141535</v>
      </c>
      <c r="P36" s="105" t="s">
        <v>552</v>
      </c>
      <c r="Q36" s="64">
        <v>3235</v>
      </c>
      <c r="R36" s="64">
        <v>3029</v>
      </c>
      <c r="S36" s="49">
        <f t="shared" ref="S36:S47" si="7">(R36/Q36)</f>
        <v>0.93632148377125191</v>
      </c>
      <c r="T36" s="108" t="s">
        <v>552</v>
      </c>
      <c r="U36" s="105">
        <v>21659</v>
      </c>
      <c r="V36" s="106">
        <f t="shared" si="6"/>
        <v>5610</v>
      </c>
      <c r="W36" s="85">
        <f t="shared" si="3"/>
        <v>0.25901472828847133</v>
      </c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</row>
    <row r="37" spans="1:81" s="50" customFormat="1" ht="35.25" customHeight="1" x14ac:dyDescent="0.3">
      <c r="A37" s="72" t="s">
        <v>127</v>
      </c>
      <c r="B37" s="102" t="s">
        <v>33</v>
      </c>
      <c r="C37" s="74">
        <v>259</v>
      </c>
      <c r="D37" s="73">
        <v>87.64</v>
      </c>
      <c r="E37" s="76">
        <v>59</v>
      </c>
      <c r="F37" s="77">
        <v>83.05</v>
      </c>
      <c r="G37" s="76">
        <v>103</v>
      </c>
      <c r="H37" s="73">
        <v>82.52</v>
      </c>
      <c r="I37" s="76">
        <v>49</v>
      </c>
      <c r="J37" s="77">
        <v>93.88</v>
      </c>
      <c r="K37" s="83">
        <v>48</v>
      </c>
      <c r="L37" s="77">
        <v>97.92</v>
      </c>
      <c r="M37" s="61">
        <v>20</v>
      </c>
      <c r="N37" s="61">
        <v>14</v>
      </c>
      <c r="O37" s="60">
        <f t="shared" si="4"/>
        <v>0.7</v>
      </c>
      <c r="P37" s="105" t="s">
        <v>552</v>
      </c>
      <c r="Q37" s="65">
        <v>384</v>
      </c>
      <c r="R37" s="65">
        <v>349</v>
      </c>
      <c r="S37" s="49">
        <f t="shared" si="7"/>
        <v>0.90885416666666663</v>
      </c>
      <c r="T37" s="108" t="s">
        <v>552</v>
      </c>
      <c r="U37" s="105">
        <v>47548</v>
      </c>
      <c r="V37" s="106">
        <f t="shared" si="6"/>
        <v>663</v>
      </c>
      <c r="W37" s="98">
        <f t="shared" si="3"/>
        <v>1.3943804155800455E-2</v>
      </c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</row>
    <row r="38" spans="1:81" s="50" customFormat="1" ht="91.5" customHeight="1" x14ac:dyDescent="0.3">
      <c r="A38" s="72" t="s">
        <v>128</v>
      </c>
      <c r="B38" s="102" t="s">
        <v>522</v>
      </c>
      <c r="C38" s="76">
        <v>2001</v>
      </c>
      <c r="D38" s="73">
        <v>77.31</v>
      </c>
      <c r="E38" s="76">
        <v>430</v>
      </c>
      <c r="F38" s="77">
        <v>70.23</v>
      </c>
      <c r="G38" s="76">
        <v>796</v>
      </c>
      <c r="H38" s="73">
        <v>74.37</v>
      </c>
      <c r="I38" s="76">
        <v>388</v>
      </c>
      <c r="J38" s="73">
        <v>78.09</v>
      </c>
      <c r="K38" s="83">
        <v>387</v>
      </c>
      <c r="L38" s="73">
        <v>90.44</v>
      </c>
      <c r="M38" s="61">
        <v>526</v>
      </c>
      <c r="N38" s="61">
        <v>259</v>
      </c>
      <c r="O38" s="60">
        <f t="shared" si="4"/>
        <v>0.4923954372623574</v>
      </c>
      <c r="P38" s="105" t="s">
        <v>562</v>
      </c>
      <c r="Q38" s="64">
        <v>5373</v>
      </c>
      <c r="R38" s="64">
        <v>4790</v>
      </c>
      <c r="S38" s="49">
        <f t="shared" si="7"/>
        <v>0.89149450958496179</v>
      </c>
      <c r="T38" s="103" t="s">
        <v>552</v>
      </c>
      <c r="U38" s="105">
        <v>17926</v>
      </c>
      <c r="V38" s="106">
        <f t="shared" si="6"/>
        <v>7900</v>
      </c>
      <c r="W38" s="85">
        <f t="shared" si="3"/>
        <v>0.44070065826174271</v>
      </c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</row>
    <row r="39" spans="1:81" s="50" customFormat="1" ht="39" customHeight="1" x14ac:dyDescent="0.3">
      <c r="A39" s="72" t="s">
        <v>129</v>
      </c>
      <c r="B39" s="102" t="s">
        <v>35</v>
      </c>
      <c r="C39" s="76">
        <v>2930</v>
      </c>
      <c r="D39" s="73">
        <v>84.13</v>
      </c>
      <c r="E39" s="76">
        <v>682</v>
      </c>
      <c r="F39" s="77">
        <v>79.91</v>
      </c>
      <c r="G39" s="76">
        <v>1172</v>
      </c>
      <c r="H39" s="77">
        <v>85.84</v>
      </c>
      <c r="I39" s="76">
        <v>542</v>
      </c>
      <c r="J39" s="77">
        <v>90.04</v>
      </c>
      <c r="K39" s="83">
        <v>534</v>
      </c>
      <c r="L39" s="77">
        <v>79.78</v>
      </c>
      <c r="M39" s="61">
        <v>434</v>
      </c>
      <c r="N39" s="61">
        <v>270</v>
      </c>
      <c r="O39" s="60">
        <f t="shared" si="4"/>
        <v>0.62211981566820274</v>
      </c>
      <c r="P39" s="103" t="s">
        <v>552</v>
      </c>
      <c r="Q39" s="65">
        <v>3491</v>
      </c>
      <c r="R39" s="65">
        <v>3303</v>
      </c>
      <c r="S39" s="49">
        <f t="shared" si="7"/>
        <v>0.946147235749069</v>
      </c>
      <c r="T39" s="103" t="s">
        <v>552</v>
      </c>
      <c r="U39" s="105">
        <v>28468</v>
      </c>
      <c r="V39" s="106">
        <f t="shared" si="6"/>
        <v>6855</v>
      </c>
      <c r="W39" s="85">
        <f t="shared" si="3"/>
        <v>0.24079668399606577</v>
      </c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</row>
    <row r="40" spans="1:81" s="50" customFormat="1" ht="36" customHeight="1" x14ac:dyDescent="0.3">
      <c r="A40" s="72" t="s">
        <v>130</v>
      </c>
      <c r="B40" s="102" t="s">
        <v>523</v>
      </c>
      <c r="C40" s="76">
        <v>122</v>
      </c>
      <c r="D40" s="73">
        <v>80.33</v>
      </c>
      <c r="E40" s="76">
        <v>32</v>
      </c>
      <c r="F40" s="77">
        <v>78.13</v>
      </c>
      <c r="G40" s="76">
        <v>46</v>
      </c>
      <c r="H40" s="77">
        <v>73.91</v>
      </c>
      <c r="I40" s="76">
        <v>22</v>
      </c>
      <c r="J40" s="77">
        <v>77.27</v>
      </c>
      <c r="K40" s="83">
        <v>22</v>
      </c>
      <c r="L40" s="77">
        <v>100</v>
      </c>
      <c r="M40" s="61">
        <v>7</v>
      </c>
      <c r="N40" s="61">
        <v>5</v>
      </c>
      <c r="O40" s="60">
        <f t="shared" si="4"/>
        <v>0.7142857142857143</v>
      </c>
      <c r="P40" s="103" t="s">
        <v>552</v>
      </c>
      <c r="Q40" s="65">
        <v>58</v>
      </c>
      <c r="R40" s="65">
        <v>48</v>
      </c>
      <c r="S40" s="49">
        <f t="shared" si="7"/>
        <v>0.82758620689655171</v>
      </c>
      <c r="T40" s="103" t="s">
        <v>552</v>
      </c>
      <c r="U40" s="105">
        <v>12995</v>
      </c>
      <c r="V40" s="106">
        <f t="shared" si="6"/>
        <v>187</v>
      </c>
      <c r="W40" s="98">
        <f t="shared" si="3"/>
        <v>1.4390150057714506E-2</v>
      </c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</row>
    <row r="41" spans="1:81" s="50" customFormat="1" ht="57" customHeight="1" x14ac:dyDescent="0.3">
      <c r="A41" s="72" t="s">
        <v>131</v>
      </c>
      <c r="B41" s="102" t="s">
        <v>37</v>
      </c>
      <c r="C41" s="74">
        <v>55</v>
      </c>
      <c r="D41" s="53">
        <v>100</v>
      </c>
      <c r="E41" s="74">
        <v>11</v>
      </c>
      <c r="F41" s="53">
        <v>100</v>
      </c>
      <c r="G41" s="74">
        <v>22</v>
      </c>
      <c r="H41" s="53">
        <v>100</v>
      </c>
      <c r="I41" s="74">
        <v>11</v>
      </c>
      <c r="J41" s="53">
        <v>100</v>
      </c>
      <c r="K41" s="74">
        <v>11</v>
      </c>
      <c r="L41" s="53">
        <v>100</v>
      </c>
      <c r="M41" s="61">
        <v>10</v>
      </c>
      <c r="N41" s="61">
        <v>10</v>
      </c>
      <c r="O41" s="60">
        <f t="shared" si="4"/>
        <v>1</v>
      </c>
      <c r="P41" s="103" t="s">
        <v>553</v>
      </c>
      <c r="Q41" s="65">
        <v>123</v>
      </c>
      <c r="R41" s="65">
        <v>123</v>
      </c>
      <c r="S41" s="49">
        <f t="shared" si="7"/>
        <v>1</v>
      </c>
      <c r="T41" s="103" t="s">
        <v>553</v>
      </c>
      <c r="U41" s="105">
        <v>2821</v>
      </c>
      <c r="V41" s="106">
        <f t="shared" si="6"/>
        <v>188</v>
      </c>
      <c r="W41" s="85">
        <f t="shared" si="3"/>
        <v>6.6643034384969865E-2</v>
      </c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</row>
    <row r="42" spans="1:81" s="50" customFormat="1" ht="39" customHeight="1" x14ac:dyDescent="0.3">
      <c r="A42" s="72" t="s">
        <v>132</v>
      </c>
      <c r="B42" s="109" t="s">
        <v>38</v>
      </c>
      <c r="C42" s="78">
        <v>1027</v>
      </c>
      <c r="D42" s="79">
        <v>76.239999999999995</v>
      </c>
      <c r="E42" s="81">
        <v>274</v>
      </c>
      <c r="F42" s="82">
        <v>67.88</v>
      </c>
      <c r="G42" s="81">
        <v>405</v>
      </c>
      <c r="H42" s="82">
        <v>70.62</v>
      </c>
      <c r="I42" s="81">
        <v>177</v>
      </c>
      <c r="J42" s="77">
        <v>88.7</v>
      </c>
      <c r="K42" s="84">
        <v>171</v>
      </c>
      <c r="L42" s="77">
        <v>90.06</v>
      </c>
      <c r="M42" s="61">
        <v>220</v>
      </c>
      <c r="N42" s="61">
        <v>145</v>
      </c>
      <c r="O42" s="60">
        <f t="shared" si="4"/>
        <v>0.65909090909090906</v>
      </c>
      <c r="P42" s="105" t="s">
        <v>552</v>
      </c>
      <c r="Q42" s="64">
        <v>1475</v>
      </c>
      <c r="R42" s="64">
        <v>1310</v>
      </c>
      <c r="S42" s="49">
        <f t="shared" si="7"/>
        <v>0.88813559322033897</v>
      </c>
      <c r="T42" s="103" t="s">
        <v>552</v>
      </c>
      <c r="U42" s="105">
        <v>98325</v>
      </c>
      <c r="V42" s="106">
        <f t="shared" si="6"/>
        <v>2722</v>
      </c>
      <c r="W42" s="85">
        <f t="shared" si="3"/>
        <v>2.7683702008644801E-2</v>
      </c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</row>
    <row r="43" spans="1:81" s="50" customFormat="1" ht="33" customHeight="1" x14ac:dyDescent="0.3">
      <c r="A43" s="72" t="s">
        <v>133</v>
      </c>
      <c r="B43" s="102" t="s">
        <v>39</v>
      </c>
      <c r="C43" s="74">
        <v>3472</v>
      </c>
      <c r="D43" s="77">
        <v>77.680000000000007</v>
      </c>
      <c r="E43" s="76">
        <v>780</v>
      </c>
      <c r="F43" s="77">
        <v>72.69</v>
      </c>
      <c r="G43" s="76">
        <v>1387</v>
      </c>
      <c r="H43" s="77">
        <v>71.16</v>
      </c>
      <c r="I43" s="76">
        <v>659</v>
      </c>
      <c r="J43" s="77">
        <v>84.37</v>
      </c>
      <c r="K43" s="83">
        <v>646</v>
      </c>
      <c r="L43" s="77">
        <v>90.87</v>
      </c>
      <c r="M43" s="61">
        <v>666</v>
      </c>
      <c r="N43" s="61">
        <v>278</v>
      </c>
      <c r="O43" s="60">
        <f t="shared" si="4"/>
        <v>0.41741741741741739</v>
      </c>
      <c r="P43" s="105" t="s">
        <v>552</v>
      </c>
      <c r="Q43" s="65">
        <v>5609</v>
      </c>
      <c r="R43" s="65">
        <v>5052</v>
      </c>
      <c r="S43" s="49">
        <f t="shared" si="7"/>
        <v>0.90069531110714918</v>
      </c>
      <c r="T43" s="103" t="s">
        <v>552</v>
      </c>
      <c r="U43" s="105">
        <v>48684</v>
      </c>
      <c r="V43" s="106">
        <f t="shared" si="6"/>
        <v>9747</v>
      </c>
      <c r="W43" s="85">
        <f t="shared" si="3"/>
        <v>0.20020951441952181</v>
      </c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</row>
    <row r="44" spans="1:81" s="50" customFormat="1" ht="36.75" customHeight="1" x14ac:dyDescent="0.3">
      <c r="A44" s="72" t="s">
        <v>134</v>
      </c>
      <c r="B44" s="102" t="s">
        <v>40</v>
      </c>
      <c r="C44" s="76">
        <v>1683</v>
      </c>
      <c r="D44" s="73">
        <v>92.99</v>
      </c>
      <c r="E44" s="76">
        <v>370</v>
      </c>
      <c r="F44" s="77">
        <v>91.08</v>
      </c>
      <c r="G44" s="76">
        <v>670</v>
      </c>
      <c r="H44" s="77">
        <v>92.84</v>
      </c>
      <c r="I44" s="76">
        <v>324</v>
      </c>
      <c r="J44" s="77">
        <v>92.59</v>
      </c>
      <c r="K44" s="83">
        <v>319</v>
      </c>
      <c r="L44" s="77">
        <v>95.92</v>
      </c>
      <c r="M44" s="61">
        <v>329</v>
      </c>
      <c r="N44" s="61">
        <v>240</v>
      </c>
      <c r="O44" s="60">
        <f t="shared" si="4"/>
        <v>0.72948328267477203</v>
      </c>
      <c r="P44" s="105" t="s">
        <v>552</v>
      </c>
      <c r="Q44" s="65">
        <v>3021</v>
      </c>
      <c r="R44" s="65">
        <v>2866</v>
      </c>
      <c r="S44" s="49">
        <f t="shared" si="7"/>
        <v>0.94869248593181066</v>
      </c>
      <c r="T44" s="108" t="s">
        <v>552</v>
      </c>
      <c r="U44" s="105">
        <v>11873</v>
      </c>
      <c r="V44" s="106">
        <f t="shared" si="6"/>
        <v>5033</v>
      </c>
      <c r="W44" s="85">
        <f t="shared" si="3"/>
        <v>0.42390297313231701</v>
      </c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</row>
    <row r="45" spans="1:81" s="50" customFormat="1" ht="67.5" customHeight="1" x14ac:dyDescent="0.3">
      <c r="A45" s="72" t="s">
        <v>135</v>
      </c>
      <c r="B45" s="102" t="s">
        <v>41</v>
      </c>
      <c r="C45" s="74">
        <v>136</v>
      </c>
      <c r="D45" s="73">
        <v>80.88</v>
      </c>
      <c r="E45" s="76">
        <v>29</v>
      </c>
      <c r="F45" s="77">
        <v>86.21</v>
      </c>
      <c r="G45" s="76">
        <v>55</v>
      </c>
      <c r="H45" s="77">
        <v>74.55</v>
      </c>
      <c r="I45" s="76">
        <v>26</v>
      </c>
      <c r="J45" s="77">
        <v>88.46</v>
      </c>
      <c r="K45" s="83">
        <v>26</v>
      </c>
      <c r="L45" s="77">
        <v>80.77</v>
      </c>
      <c r="M45" s="61">
        <v>36</v>
      </c>
      <c r="N45" s="61">
        <v>24</v>
      </c>
      <c r="O45" s="60">
        <f t="shared" si="4"/>
        <v>0.66666666666666663</v>
      </c>
      <c r="P45" s="105" t="s">
        <v>552</v>
      </c>
      <c r="Q45" s="64">
        <v>280</v>
      </c>
      <c r="R45" s="64">
        <v>249</v>
      </c>
      <c r="S45" s="49">
        <f t="shared" si="7"/>
        <v>0.88928571428571423</v>
      </c>
      <c r="T45" s="103" t="s">
        <v>552</v>
      </c>
      <c r="U45" s="105">
        <v>19057</v>
      </c>
      <c r="V45" s="106">
        <f t="shared" si="6"/>
        <v>452</v>
      </c>
      <c r="W45" s="85">
        <f t="shared" si="3"/>
        <v>2.3718318728026447E-2</v>
      </c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</row>
    <row r="46" spans="1:81" s="50" customFormat="1" ht="38.25" customHeight="1" x14ac:dyDescent="0.3">
      <c r="A46" s="72" t="s">
        <v>136</v>
      </c>
      <c r="B46" s="102" t="s">
        <v>42</v>
      </c>
      <c r="C46" s="74">
        <v>66</v>
      </c>
      <c r="D46" s="73">
        <v>87.88</v>
      </c>
      <c r="E46" s="76">
        <v>19</v>
      </c>
      <c r="F46" s="77">
        <v>89.47</v>
      </c>
      <c r="G46" s="76">
        <v>25</v>
      </c>
      <c r="H46" s="77">
        <v>92</v>
      </c>
      <c r="I46" s="76">
        <v>11</v>
      </c>
      <c r="J46" s="77">
        <v>90.91</v>
      </c>
      <c r="K46" s="83">
        <v>11</v>
      </c>
      <c r="L46" s="77">
        <v>72.73</v>
      </c>
      <c r="M46" s="61">
        <v>19</v>
      </c>
      <c r="N46" s="61">
        <v>14</v>
      </c>
      <c r="O46" s="60">
        <f t="shared" si="4"/>
        <v>0.73684210526315785</v>
      </c>
      <c r="P46" s="105" t="s">
        <v>552</v>
      </c>
      <c r="Q46" s="64">
        <v>135</v>
      </c>
      <c r="R46" s="64">
        <v>134</v>
      </c>
      <c r="S46" s="49">
        <f t="shared" si="7"/>
        <v>0.99259259259259258</v>
      </c>
      <c r="T46" s="108" t="s">
        <v>552</v>
      </c>
      <c r="U46" s="105">
        <v>2009</v>
      </c>
      <c r="V46" s="106">
        <f t="shared" si="6"/>
        <v>220</v>
      </c>
      <c r="W46" s="85">
        <f t="shared" si="3"/>
        <v>0.1095072175211548</v>
      </c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</row>
    <row r="47" spans="1:81" s="50" customFormat="1" ht="27.75" customHeight="1" x14ac:dyDescent="0.3">
      <c r="A47" s="72" t="s">
        <v>137</v>
      </c>
      <c r="B47" s="102" t="s">
        <v>43</v>
      </c>
      <c r="C47" s="74">
        <v>3437</v>
      </c>
      <c r="D47" s="73">
        <v>75.069999999999993</v>
      </c>
      <c r="E47" s="76">
        <v>766</v>
      </c>
      <c r="F47" s="77">
        <v>71.930000000000007</v>
      </c>
      <c r="G47" s="76">
        <v>1370</v>
      </c>
      <c r="H47" s="77">
        <v>70.58</v>
      </c>
      <c r="I47" s="76">
        <v>654</v>
      </c>
      <c r="J47" s="77">
        <v>79.510000000000005</v>
      </c>
      <c r="K47" s="83">
        <v>647</v>
      </c>
      <c r="L47" s="77">
        <v>83.77</v>
      </c>
      <c r="M47" s="61">
        <v>685</v>
      </c>
      <c r="N47" s="61">
        <v>344</v>
      </c>
      <c r="O47" s="60">
        <f t="shared" si="4"/>
        <v>0.50218978102189782</v>
      </c>
      <c r="P47" s="105" t="s">
        <v>552</v>
      </c>
      <c r="Q47" s="64">
        <v>5991</v>
      </c>
      <c r="R47" s="64">
        <v>5647</v>
      </c>
      <c r="S47" s="49">
        <f t="shared" si="7"/>
        <v>0.94258053747287596</v>
      </c>
      <c r="T47" s="103" t="s">
        <v>552</v>
      </c>
      <c r="U47" s="105">
        <v>36326</v>
      </c>
      <c r="V47" s="106">
        <f t="shared" ref="V47:V70" si="8">C47+M47+Q47</f>
        <v>10113</v>
      </c>
      <c r="W47" s="85">
        <f t="shared" si="3"/>
        <v>0.27839563948686891</v>
      </c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</row>
    <row r="48" spans="1:81" ht="42.75" customHeight="1" x14ac:dyDescent="0.3">
      <c r="A48" s="72" t="s">
        <v>138</v>
      </c>
      <c r="B48" s="102" t="s">
        <v>524</v>
      </c>
      <c r="C48" s="74">
        <v>5</v>
      </c>
      <c r="D48" s="73">
        <v>100</v>
      </c>
      <c r="E48" s="76">
        <v>1</v>
      </c>
      <c r="F48" s="77">
        <v>100</v>
      </c>
      <c r="G48" s="76">
        <v>2</v>
      </c>
      <c r="H48" s="77">
        <v>100</v>
      </c>
      <c r="I48" s="76">
        <v>1</v>
      </c>
      <c r="J48" s="77">
        <v>100</v>
      </c>
      <c r="K48" s="83">
        <v>1</v>
      </c>
      <c r="L48" s="77">
        <v>100</v>
      </c>
      <c r="M48" s="61">
        <v>0</v>
      </c>
      <c r="N48" s="61">
        <v>0</v>
      </c>
      <c r="O48" s="60" t="s">
        <v>542</v>
      </c>
      <c r="P48" s="103" t="s">
        <v>554</v>
      </c>
      <c r="Q48" s="69"/>
      <c r="R48" s="69"/>
      <c r="S48" s="70"/>
      <c r="T48" s="103" t="s">
        <v>554</v>
      </c>
      <c r="U48" s="105">
        <v>2823</v>
      </c>
      <c r="V48" s="106">
        <f t="shared" si="8"/>
        <v>5</v>
      </c>
      <c r="W48" s="98">
        <f t="shared" si="3"/>
        <v>1.7711654268508679E-3</v>
      </c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</row>
    <row r="49" spans="1:81" s="50" customFormat="1" ht="36" customHeight="1" x14ac:dyDescent="0.3">
      <c r="A49" s="72" t="s">
        <v>139</v>
      </c>
      <c r="B49" s="102" t="s">
        <v>45</v>
      </c>
      <c r="C49" s="74">
        <v>25</v>
      </c>
      <c r="D49" s="77">
        <v>72</v>
      </c>
      <c r="E49" s="76">
        <v>5</v>
      </c>
      <c r="F49" s="77">
        <v>40</v>
      </c>
      <c r="G49" s="76">
        <v>10</v>
      </c>
      <c r="H49" s="77">
        <v>80</v>
      </c>
      <c r="I49" s="76">
        <v>5</v>
      </c>
      <c r="J49" s="77">
        <v>60</v>
      </c>
      <c r="K49" s="83">
        <v>5</v>
      </c>
      <c r="L49" s="77">
        <v>100</v>
      </c>
      <c r="M49" s="61">
        <v>3</v>
      </c>
      <c r="N49" s="61">
        <v>2</v>
      </c>
      <c r="O49" s="60">
        <f t="shared" si="4"/>
        <v>0.66666666666666663</v>
      </c>
      <c r="P49" s="103" t="s">
        <v>552</v>
      </c>
      <c r="Q49" s="65">
        <v>44</v>
      </c>
      <c r="R49" s="65">
        <v>30</v>
      </c>
      <c r="S49" s="68">
        <f t="shared" ref="S49:S55" si="9">(R49/Q49)</f>
        <v>0.68181818181818177</v>
      </c>
      <c r="T49" s="108" t="s">
        <v>552</v>
      </c>
      <c r="U49" s="105">
        <v>14079</v>
      </c>
      <c r="V49" s="106">
        <f t="shared" si="8"/>
        <v>72</v>
      </c>
      <c r="W49" s="98">
        <f t="shared" si="3"/>
        <v>5.113999573833369E-3</v>
      </c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</row>
    <row r="50" spans="1:81" s="50" customFormat="1" ht="39" customHeight="1" x14ac:dyDescent="0.3">
      <c r="A50" s="72" t="s">
        <v>140</v>
      </c>
      <c r="B50" s="102" t="s">
        <v>46</v>
      </c>
      <c r="C50" s="74">
        <v>164</v>
      </c>
      <c r="D50" s="73">
        <v>82.93</v>
      </c>
      <c r="E50" s="76">
        <v>45</v>
      </c>
      <c r="F50" s="77">
        <v>88.89</v>
      </c>
      <c r="G50" s="76">
        <v>61</v>
      </c>
      <c r="H50" s="77">
        <v>81.97</v>
      </c>
      <c r="I50" s="76">
        <v>29</v>
      </c>
      <c r="J50" s="77">
        <v>82.76</v>
      </c>
      <c r="K50" s="83">
        <v>29</v>
      </c>
      <c r="L50" s="77">
        <v>75.86</v>
      </c>
      <c r="M50" s="61">
        <v>36</v>
      </c>
      <c r="N50" s="61">
        <v>24</v>
      </c>
      <c r="O50" s="60">
        <f t="shared" si="4"/>
        <v>0.66666666666666663</v>
      </c>
      <c r="P50" s="103" t="s">
        <v>552</v>
      </c>
      <c r="Q50" s="65">
        <v>263</v>
      </c>
      <c r="R50" s="65">
        <v>218</v>
      </c>
      <c r="S50" s="49">
        <f t="shared" si="9"/>
        <v>0.82889733840304181</v>
      </c>
      <c r="T50" s="108" t="s">
        <v>552</v>
      </c>
      <c r="U50" s="105">
        <v>20380</v>
      </c>
      <c r="V50" s="106">
        <f t="shared" si="8"/>
        <v>463</v>
      </c>
      <c r="W50" s="85">
        <f t="shared" si="3"/>
        <v>2.2718351324828263E-2</v>
      </c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</row>
    <row r="51" spans="1:81" s="50" customFormat="1" ht="27.75" customHeight="1" x14ac:dyDescent="0.3">
      <c r="A51" s="72" t="s">
        <v>141</v>
      </c>
      <c r="B51" s="102" t="s">
        <v>47</v>
      </c>
      <c r="C51" s="74">
        <v>534</v>
      </c>
      <c r="D51" s="73">
        <v>74.91</v>
      </c>
      <c r="E51" s="76">
        <v>118</v>
      </c>
      <c r="F51" s="77">
        <v>62.71</v>
      </c>
      <c r="G51" s="76">
        <v>212</v>
      </c>
      <c r="H51" s="77">
        <v>71.7</v>
      </c>
      <c r="I51" s="76">
        <v>103</v>
      </c>
      <c r="J51" s="77">
        <v>81.55</v>
      </c>
      <c r="K51" s="83">
        <v>101</v>
      </c>
      <c r="L51" s="77">
        <v>89.11</v>
      </c>
      <c r="M51" s="61">
        <v>155</v>
      </c>
      <c r="N51" s="61">
        <v>87</v>
      </c>
      <c r="O51" s="60">
        <f t="shared" si="4"/>
        <v>0.56129032258064515</v>
      </c>
      <c r="P51" s="103" t="s">
        <v>552</v>
      </c>
      <c r="Q51" s="65">
        <v>1459</v>
      </c>
      <c r="R51" s="65">
        <v>1315</v>
      </c>
      <c r="S51" s="49">
        <f t="shared" si="9"/>
        <v>0.90130226182316653</v>
      </c>
      <c r="T51" s="103" t="s">
        <v>552</v>
      </c>
      <c r="U51" s="105">
        <v>20764</v>
      </c>
      <c r="V51" s="106">
        <f t="shared" si="8"/>
        <v>2148</v>
      </c>
      <c r="W51" s="85">
        <f t="shared" si="3"/>
        <v>0.10344827586206896</v>
      </c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</row>
    <row r="52" spans="1:81" s="50" customFormat="1" ht="34.5" customHeight="1" x14ac:dyDescent="0.3">
      <c r="A52" s="72" t="s">
        <v>142</v>
      </c>
      <c r="B52" s="102" t="s">
        <v>48</v>
      </c>
      <c r="C52" s="74">
        <v>653</v>
      </c>
      <c r="D52" s="73">
        <v>77.180000000000007</v>
      </c>
      <c r="E52" s="76">
        <v>169</v>
      </c>
      <c r="F52" s="77">
        <v>78.7</v>
      </c>
      <c r="G52" s="76">
        <v>257</v>
      </c>
      <c r="H52" s="73">
        <v>77.430000000000007</v>
      </c>
      <c r="I52" s="76">
        <v>115</v>
      </c>
      <c r="J52" s="77">
        <v>88.7</v>
      </c>
      <c r="K52" s="83">
        <v>112</v>
      </c>
      <c r="L52" s="77">
        <v>62.5</v>
      </c>
      <c r="M52" s="61">
        <v>139</v>
      </c>
      <c r="N52" s="61">
        <v>83</v>
      </c>
      <c r="O52" s="60">
        <f t="shared" si="4"/>
        <v>0.59712230215827333</v>
      </c>
      <c r="P52" s="103" t="s">
        <v>552</v>
      </c>
      <c r="Q52" s="64">
        <v>1128</v>
      </c>
      <c r="R52" s="64">
        <v>1081</v>
      </c>
      <c r="S52" s="49">
        <f t="shared" si="9"/>
        <v>0.95833333333333337</v>
      </c>
      <c r="T52" s="103" t="s">
        <v>552</v>
      </c>
      <c r="U52" s="105">
        <v>20153</v>
      </c>
      <c r="V52" s="106">
        <f t="shared" si="8"/>
        <v>1920</v>
      </c>
      <c r="W52" s="85">
        <f t="shared" si="3"/>
        <v>9.5271175507368633E-2</v>
      </c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</row>
    <row r="53" spans="1:81" s="50" customFormat="1" ht="39" customHeight="1" x14ac:dyDescent="0.3">
      <c r="A53" s="72" t="s">
        <v>143</v>
      </c>
      <c r="B53" s="102" t="s">
        <v>49</v>
      </c>
      <c r="C53" s="74">
        <v>1140</v>
      </c>
      <c r="D53" s="73">
        <v>79.209999999999994</v>
      </c>
      <c r="E53" s="76">
        <v>246</v>
      </c>
      <c r="F53" s="77">
        <v>71.14</v>
      </c>
      <c r="G53" s="76">
        <v>457</v>
      </c>
      <c r="H53" s="73">
        <v>79.650000000000006</v>
      </c>
      <c r="I53" s="76">
        <v>220</v>
      </c>
      <c r="J53" s="77">
        <v>78.64</v>
      </c>
      <c r="K53" s="83">
        <v>217</v>
      </c>
      <c r="L53" s="77">
        <v>88.02</v>
      </c>
      <c r="M53" s="61">
        <v>178</v>
      </c>
      <c r="N53" s="61">
        <v>135</v>
      </c>
      <c r="O53" s="60">
        <f t="shared" si="4"/>
        <v>0.7584269662921348</v>
      </c>
      <c r="P53" s="103" t="s">
        <v>552</v>
      </c>
      <c r="Q53" s="65">
        <v>1684</v>
      </c>
      <c r="R53" s="65">
        <v>1570</v>
      </c>
      <c r="S53" s="49">
        <f t="shared" si="9"/>
        <v>0.93230403800475059</v>
      </c>
      <c r="T53" s="103" t="s">
        <v>552</v>
      </c>
      <c r="U53" s="105">
        <v>32276</v>
      </c>
      <c r="V53" s="106">
        <f t="shared" si="8"/>
        <v>3002</v>
      </c>
      <c r="W53" s="85">
        <f t="shared" si="3"/>
        <v>9.3010286280827859E-2</v>
      </c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</row>
    <row r="54" spans="1:81" s="50" customFormat="1" ht="38.25" customHeight="1" x14ac:dyDescent="0.3">
      <c r="A54" s="72" t="s">
        <v>144</v>
      </c>
      <c r="B54" s="102" t="s">
        <v>50</v>
      </c>
      <c r="C54" s="74">
        <v>27</v>
      </c>
      <c r="D54" s="73">
        <v>85.19</v>
      </c>
      <c r="E54" s="76">
        <v>6</v>
      </c>
      <c r="F54" s="77">
        <v>66.67</v>
      </c>
      <c r="G54" s="76">
        <v>11</v>
      </c>
      <c r="H54" s="73">
        <v>81.819999999999993</v>
      </c>
      <c r="I54" s="76">
        <v>5</v>
      </c>
      <c r="J54" s="77">
        <v>100</v>
      </c>
      <c r="K54" s="83">
        <v>5</v>
      </c>
      <c r="L54" s="77">
        <v>100</v>
      </c>
      <c r="M54" s="61">
        <v>505</v>
      </c>
      <c r="N54" s="61">
        <v>386</v>
      </c>
      <c r="O54" s="60">
        <f t="shared" si="4"/>
        <v>0.76435643564356437</v>
      </c>
      <c r="P54" s="103" t="s">
        <v>552</v>
      </c>
      <c r="Q54" s="64">
        <v>958</v>
      </c>
      <c r="R54" s="64">
        <v>931</v>
      </c>
      <c r="S54" s="49">
        <f t="shared" si="9"/>
        <v>0.97181628392484343</v>
      </c>
      <c r="T54" s="103" t="s">
        <v>552</v>
      </c>
      <c r="U54" s="105">
        <v>20815</v>
      </c>
      <c r="V54" s="106">
        <f t="shared" si="8"/>
        <v>1490</v>
      </c>
      <c r="W54" s="85">
        <f t="shared" si="3"/>
        <v>7.1582993033869807E-2</v>
      </c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</row>
    <row r="55" spans="1:81" s="50" customFormat="1" ht="42" customHeight="1" x14ac:dyDescent="0.3">
      <c r="A55" s="72" t="s">
        <v>145</v>
      </c>
      <c r="B55" s="102" t="s">
        <v>51</v>
      </c>
      <c r="C55" s="74">
        <v>20</v>
      </c>
      <c r="D55" s="53">
        <v>45</v>
      </c>
      <c r="E55" s="74">
        <v>4</v>
      </c>
      <c r="F55" s="53">
        <v>50</v>
      </c>
      <c r="G55" s="74">
        <v>8</v>
      </c>
      <c r="H55" s="53">
        <v>25</v>
      </c>
      <c r="I55" s="74">
        <v>4</v>
      </c>
      <c r="J55" s="53">
        <v>100</v>
      </c>
      <c r="K55" s="74">
        <v>4</v>
      </c>
      <c r="L55" s="53">
        <v>25</v>
      </c>
      <c r="M55" s="61">
        <v>2</v>
      </c>
      <c r="N55" s="61">
        <v>1</v>
      </c>
      <c r="O55" s="60">
        <f t="shared" si="4"/>
        <v>0.5</v>
      </c>
      <c r="P55" s="103" t="s">
        <v>552</v>
      </c>
      <c r="Q55" s="64">
        <v>11</v>
      </c>
      <c r="R55" s="64">
        <v>10</v>
      </c>
      <c r="S55" s="68">
        <f t="shared" si="9"/>
        <v>0.90909090909090906</v>
      </c>
      <c r="T55" s="108" t="s">
        <v>552</v>
      </c>
      <c r="U55" s="105">
        <v>2684</v>
      </c>
      <c r="V55" s="106">
        <f t="shared" si="8"/>
        <v>33</v>
      </c>
      <c r="W55" s="98">
        <f t="shared" si="3"/>
        <v>1.2295081967213115E-2</v>
      </c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</row>
    <row r="56" spans="1:81" ht="60.75" customHeight="1" x14ac:dyDescent="0.3">
      <c r="A56" s="72" t="s">
        <v>146</v>
      </c>
      <c r="B56" s="102" t="s">
        <v>52</v>
      </c>
      <c r="C56" s="74">
        <v>2</v>
      </c>
      <c r="D56" s="53">
        <v>100</v>
      </c>
      <c r="E56" s="74">
        <v>1</v>
      </c>
      <c r="F56" s="53">
        <v>100</v>
      </c>
      <c r="G56" s="74">
        <v>1</v>
      </c>
      <c r="H56" s="53">
        <v>100</v>
      </c>
      <c r="I56" s="74">
        <v>0</v>
      </c>
      <c r="J56" s="73" t="s">
        <v>548</v>
      </c>
      <c r="K56" s="74">
        <v>0</v>
      </c>
      <c r="L56" s="73" t="s">
        <v>548</v>
      </c>
      <c r="M56" s="61">
        <v>1</v>
      </c>
      <c r="N56" s="61">
        <v>1</v>
      </c>
      <c r="O56" s="60">
        <f t="shared" si="4"/>
        <v>1</v>
      </c>
      <c r="P56" s="103" t="s">
        <v>553</v>
      </c>
      <c r="Q56" s="65">
        <v>1</v>
      </c>
      <c r="R56" s="65">
        <v>1</v>
      </c>
      <c r="S56" s="68">
        <v>1</v>
      </c>
      <c r="T56" s="108" t="s">
        <v>553</v>
      </c>
      <c r="U56" s="105">
        <v>2660</v>
      </c>
      <c r="V56" s="106">
        <f t="shared" si="8"/>
        <v>4</v>
      </c>
      <c r="W56" s="98">
        <f t="shared" si="3"/>
        <v>1.5037593984962407E-3</v>
      </c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</row>
    <row r="57" spans="1:81" s="50" customFormat="1" ht="57.75" customHeight="1" x14ac:dyDescent="0.3">
      <c r="A57" s="72" t="s">
        <v>147</v>
      </c>
      <c r="B57" s="102" t="s">
        <v>226</v>
      </c>
      <c r="C57" s="74">
        <v>8</v>
      </c>
      <c r="D57" s="73">
        <v>50</v>
      </c>
      <c r="E57" s="76">
        <v>3</v>
      </c>
      <c r="F57" s="77">
        <v>66.67</v>
      </c>
      <c r="G57" s="76">
        <v>3</v>
      </c>
      <c r="H57" s="77">
        <v>33.33</v>
      </c>
      <c r="I57" s="76">
        <v>1</v>
      </c>
      <c r="J57" s="77">
        <v>100</v>
      </c>
      <c r="K57" s="83">
        <v>1</v>
      </c>
      <c r="L57" s="77">
        <v>0</v>
      </c>
      <c r="M57" s="61">
        <v>3</v>
      </c>
      <c r="N57" s="61">
        <v>3</v>
      </c>
      <c r="O57" s="60">
        <f t="shared" si="4"/>
        <v>1</v>
      </c>
      <c r="P57" s="103" t="s">
        <v>553</v>
      </c>
      <c r="Q57" s="65">
        <v>21</v>
      </c>
      <c r="R57" s="65">
        <v>21</v>
      </c>
      <c r="S57" s="49">
        <f t="shared" ref="S57:S67" si="10">(R57/Q57)</f>
        <v>1</v>
      </c>
      <c r="T57" s="108" t="s">
        <v>553</v>
      </c>
      <c r="U57" s="105">
        <v>639</v>
      </c>
      <c r="V57" s="106">
        <f t="shared" si="8"/>
        <v>32</v>
      </c>
      <c r="W57" s="85">
        <f t="shared" si="3"/>
        <v>5.0078247261345854E-2</v>
      </c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</row>
    <row r="58" spans="1:81" s="50" customFormat="1" ht="36.75" customHeight="1" x14ac:dyDescent="0.3">
      <c r="A58" s="72" t="s">
        <v>148</v>
      </c>
      <c r="B58" s="102" t="s">
        <v>54</v>
      </c>
      <c r="C58" s="74">
        <v>1586</v>
      </c>
      <c r="D58" s="73">
        <v>68.22</v>
      </c>
      <c r="E58" s="76">
        <v>338</v>
      </c>
      <c r="F58" s="77">
        <v>56.8</v>
      </c>
      <c r="G58" s="76">
        <v>631</v>
      </c>
      <c r="H58" s="77">
        <v>62.28</v>
      </c>
      <c r="I58" s="76">
        <v>309</v>
      </c>
      <c r="J58" s="77">
        <v>76.38</v>
      </c>
      <c r="K58" s="83">
        <v>308</v>
      </c>
      <c r="L58" s="77">
        <v>84.74</v>
      </c>
      <c r="M58" s="61">
        <v>243</v>
      </c>
      <c r="N58" s="61">
        <v>116</v>
      </c>
      <c r="O58" s="60">
        <f t="shared" si="4"/>
        <v>0.47736625514403291</v>
      </c>
      <c r="P58" s="105" t="s">
        <v>552</v>
      </c>
      <c r="Q58" s="64">
        <v>2186</v>
      </c>
      <c r="R58" s="64">
        <v>2024</v>
      </c>
      <c r="S58" s="49">
        <f t="shared" si="10"/>
        <v>0.92589204025617566</v>
      </c>
      <c r="T58" s="103" t="s">
        <v>552</v>
      </c>
      <c r="U58" s="105">
        <v>30396</v>
      </c>
      <c r="V58" s="106">
        <f t="shared" si="8"/>
        <v>4015</v>
      </c>
      <c r="W58" s="85">
        <f t="shared" si="3"/>
        <v>0.13208974865113832</v>
      </c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</row>
    <row r="59" spans="1:81" s="50" customFormat="1" ht="41.25" customHeight="1" x14ac:dyDescent="0.3">
      <c r="A59" s="72" t="s">
        <v>149</v>
      </c>
      <c r="B59" s="102" t="s">
        <v>55</v>
      </c>
      <c r="C59" s="74">
        <v>946</v>
      </c>
      <c r="D59" s="73">
        <v>77.17</v>
      </c>
      <c r="E59" s="76">
        <v>231</v>
      </c>
      <c r="F59" s="77">
        <v>72.290000000000006</v>
      </c>
      <c r="G59" s="76">
        <v>370</v>
      </c>
      <c r="H59" s="77">
        <v>71.89</v>
      </c>
      <c r="I59" s="76">
        <v>174</v>
      </c>
      <c r="J59" s="77">
        <v>90.23</v>
      </c>
      <c r="K59" s="83">
        <v>171</v>
      </c>
      <c r="L59" s="77">
        <v>81.87</v>
      </c>
      <c r="M59" s="61">
        <v>227</v>
      </c>
      <c r="N59" s="61">
        <v>127</v>
      </c>
      <c r="O59" s="60">
        <f t="shared" si="4"/>
        <v>0.55947136563876654</v>
      </c>
      <c r="P59" s="105" t="s">
        <v>552</v>
      </c>
      <c r="Q59" s="65">
        <v>1906</v>
      </c>
      <c r="R59" s="65">
        <v>1822</v>
      </c>
      <c r="S59" s="68">
        <f t="shared" si="10"/>
        <v>0.95592864637985309</v>
      </c>
      <c r="T59" s="108" t="s">
        <v>552</v>
      </c>
      <c r="U59" s="105">
        <v>7566</v>
      </c>
      <c r="V59" s="106">
        <f t="shared" si="8"/>
        <v>3079</v>
      </c>
      <c r="W59" s="85">
        <f t="shared" si="3"/>
        <v>0.40695215437483478</v>
      </c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</row>
    <row r="60" spans="1:81" s="50" customFormat="1" ht="40.5" customHeight="1" x14ac:dyDescent="0.3">
      <c r="A60" s="72" t="s">
        <v>150</v>
      </c>
      <c r="B60" s="102" t="s">
        <v>56</v>
      </c>
      <c r="C60" s="74">
        <v>49</v>
      </c>
      <c r="D60" s="73">
        <v>63.27</v>
      </c>
      <c r="E60" s="76">
        <v>14</v>
      </c>
      <c r="F60" s="77">
        <v>64.290000000000006</v>
      </c>
      <c r="G60" s="76">
        <v>20</v>
      </c>
      <c r="H60" s="77">
        <v>55</v>
      </c>
      <c r="I60" s="76">
        <v>8</v>
      </c>
      <c r="J60" s="77">
        <v>87.5</v>
      </c>
      <c r="K60" s="83">
        <v>7</v>
      </c>
      <c r="L60" s="77">
        <v>57.14</v>
      </c>
      <c r="M60" s="61">
        <v>4</v>
      </c>
      <c r="N60" s="61">
        <v>2</v>
      </c>
      <c r="O60" s="60">
        <f t="shared" si="4"/>
        <v>0.5</v>
      </c>
      <c r="P60" s="105" t="s">
        <v>552</v>
      </c>
      <c r="Q60" s="65">
        <v>51</v>
      </c>
      <c r="R60" s="65">
        <v>43</v>
      </c>
      <c r="S60" s="49">
        <f t="shared" si="10"/>
        <v>0.84313725490196079</v>
      </c>
      <c r="T60" s="103" t="s">
        <v>552</v>
      </c>
      <c r="U60" s="105">
        <v>3945</v>
      </c>
      <c r="V60" s="106">
        <f t="shared" si="8"/>
        <v>104</v>
      </c>
      <c r="W60" s="85">
        <f t="shared" si="3"/>
        <v>2.6362484157160963E-2</v>
      </c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  <c r="CC60" s="46"/>
    </row>
    <row r="61" spans="1:81" s="50" customFormat="1" ht="42" customHeight="1" x14ac:dyDescent="0.3">
      <c r="A61" s="72" t="s">
        <v>151</v>
      </c>
      <c r="B61" s="102" t="s">
        <v>525</v>
      </c>
      <c r="C61" s="74">
        <v>69</v>
      </c>
      <c r="D61" s="73">
        <v>89.86</v>
      </c>
      <c r="E61" s="76">
        <v>16</v>
      </c>
      <c r="F61" s="77">
        <v>87.5</v>
      </c>
      <c r="G61" s="76">
        <v>27</v>
      </c>
      <c r="H61" s="77">
        <v>92.59</v>
      </c>
      <c r="I61" s="76">
        <v>13</v>
      </c>
      <c r="J61" s="77">
        <v>92.31</v>
      </c>
      <c r="K61" s="83">
        <v>13</v>
      </c>
      <c r="L61" s="77">
        <v>84.62</v>
      </c>
      <c r="M61" s="61">
        <v>13</v>
      </c>
      <c r="N61" s="61">
        <v>12</v>
      </c>
      <c r="O61" s="60">
        <f t="shared" si="4"/>
        <v>0.92307692307692313</v>
      </c>
      <c r="P61" s="105" t="s">
        <v>552</v>
      </c>
      <c r="Q61" s="65">
        <v>128</v>
      </c>
      <c r="R61" s="65">
        <v>124</v>
      </c>
      <c r="S61" s="49">
        <f t="shared" si="10"/>
        <v>0.96875</v>
      </c>
      <c r="T61" s="103" t="s">
        <v>552</v>
      </c>
      <c r="U61" s="105">
        <v>12224</v>
      </c>
      <c r="V61" s="106">
        <f t="shared" si="8"/>
        <v>210</v>
      </c>
      <c r="W61" s="98">
        <f t="shared" si="3"/>
        <v>1.7179319371727748E-2</v>
      </c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46"/>
      <c r="BZ61" s="46"/>
      <c r="CA61" s="46"/>
      <c r="CB61" s="46"/>
      <c r="CC61" s="46"/>
    </row>
    <row r="62" spans="1:81" s="54" customFormat="1" ht="57" customHeight="1" x14ac:dyDescent="0.3">
      <c r="A62" s="72" t="s">
        <v>152</v>
      </c>
      <c r="B62" s="102" t="s">
        <v>58</v>
      </c>
      <c r="C62" s="74">
        <v>127</v>
      </c>
      <c r="D62" s="74">
        <v>99.21</v>
      </c>
      <c r="E62" s="76">
        <v>27</v>
      </c>
      <c r="F62" s="77">
        <v>100</v>
      </c>
      <c r="G62" s="76">
        <v>50</v>
      </c>
      <c r="H62" s="77">
        <v>100</v>
      </c>
      <c r="I62" s="76">
        <v>25</v>
      </c>
      <c r="J62" s="73">
        <v>100</v>
      </c>
      <c r="K62" s="83">
        <v>25</v>
      </c>
      <c r="L62" s="77">
        <v>96</v>
      </c>
      <c r="M62" s="61">
        <v>2</v>
      </c>
      <c r="N62" s="61">
        <v>2</v>
      </c>
      <c r="O62" s="60">
        <f t="shared" si="4"/>
        <v>1</v>
      </c>
      <c r="P62" s="72" t="s">
        <v>553</v>
      </c>
      <c r="Q62" s="65">
        <v>2</v>
      </c>
      <c r="R62" s="65">
        <v>2</v>
      </c>
      <c r="S62" s="49">
        <f t="shared" si="10"/>
        <v>1</v>
      </c>
      <c r="T62" s="103" t="s">
        <v>553</v>
      </c>
      <c r="U62" s="105">
        <v>1421</v>
      </c>
      <c r="V62" s="106">
        <f t="shared" si="8"/>
        <v>131</v>
      </c>
      <c r="W62" s="85">
        <f t="shared" si="3"/>
        <v>9.218859957776214E-2</v>
      </c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6"/>
      <c r="BX62" s="46"/>
      <c r="BY62" s="46"/>
      <c r="BZ62" s="46"/>
      <c r="CA62" s="46"/>
      <c r="CB62" s="46"/>
      <c r="CC62" s="46"/>
    </row>
    <row r="63" spans="1:81" s="50" customFormat="1" ht="51" customHeight="1" x14ac:dyDescent="0.3">
      <c r="A63" s="72" t="s">
        <v>153</v>
      </c>
      <c r="B63" s="102" t="s">
        <v>59</v>
      </c>
      <c r="C63" s="74">
        <v>8</v>
      </c>
      <c r="D63" s="53">
        <v>50</v>
      </c>
      <c r="E63" s="74">
        <v>3</v>
      </c>
      <c r="F63" s="53">
        <v>66.67</v>
      </c>
      <c r="G63" s="74">
        <v>3</v>
      </c>
      <c r="H63" s="53">
        <v>33.33</v>
      </c>
      <c r="I63" s="74">
        <v>1</v>
      </c>
      <c r="J63" s="73">
        <v>100</v>
      </c>
      <c r="K63" s="74">
        <v>1</v>
      </c>
      <c r="L63" s="77">
        <v>0</v>
      </c>
      <c r="M63" s="61">
        <v>2</v>
      </c>
      <c r="N63" s="61">
        <v>1</v>
      </c>
      <c r="O63" s="60">
        <f t="shared" si="4"/>
        <v>0.5</v>
      </c>
      <c r="P63" s="61" t="s">
        <v>552</v>
      </c>
      <c r="Q63" s="65">
        <v>2</v>
      </c>
      <c r="R63" s="65">
        <v>2</v>
      </c>
      <c r="S63" s="49">
        <f t="shared" si="10"/>
        <v>1</v>
      </c>
      <c r="T63" s="103" t="s">
        <v>553</v>
      </c>
      <c r="U63" s="105">
        <v>1874</v>
      </c>
      <c r="V63" s="106">
        <f t="shared" si="8"/>
        <v>12</v>
      </c>
      <c r="W63" s="98">
        <f t="shared" si="3"/>
        <v>6.4034151547491995E-3</v>
      </c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6"/>
      <c r="CA63" s="46"/>
      <c r="CB63" s="46"/>
      <c r="CC63" s="46"/>
    </row>
    <row r="64" spans="1:81" s="50" customFormat="1" ht="64.5" customHeight="1" x14ac:dyDescent="0.3">
      <c r="A64" s="72" t="s">
        <v>154</v>
      </c>
      <c r="B64" s="102" t="s">
        <v>526</v>
      </c>
      <c r="C64" s="74">
        <v>5128</v>
      </c>
      <c r="D64" s="73">
        <v>82.18</v>
      </c>
      <c r="E64" s="76">
        <v>1253</v>
      </c>
      <c r="F64" s="77">
        <v>76.14</v>
      </c>
      <c r="G64" s="76">
        <v>2004</v>
      </c>
      <c r="H64" s="77">
        <v>77.739999999999995</v>
      </c>
      <c r="I64" s="76">
        <v>941</v>
      </c>
      <c r="J64" s="77">
        <v>91.71</v>
      </c>
      <c r="K64" s="83">
        <v>930</v>
      </c>
      <c r="L64" s="77">
        <v>90.22</v>
      </c>
      <c r="M64" s="61">
        <v>2468</v>
      </c>
      <c r="N64" s="61">
        <v>1840</v>
      </c>
      <c r="O64" s="60">
        <f t="shared" si="4"/>
        <v>0.74554294975688817</v>
      </c>
      <c r="P64" s="61" t="s">
        <v>552</v>
      </c>
      <c r="Q64" s="65">
        <v>8606</v>
      </c>
      <c r="R64" s="65">
        <v>6537</v>
      </c>
      <c r="S64" s="49">
        <f t="shared" si="10"/>
        <v>0.75958633511503604</v>
      </c>
      <c r="T64" s="108" t="s">
        <v>552</v>
      </c>
      <c r="U64" s="105">
        <v>1228695</v>
      </c>
      <c r="V64" s="106">
        <f t="shared" si="8"/>
        <v>16202</v>
      </c>
      <c r="W64" s="98">
        <f t="shared" si="3"/>
        <v>1.3186348117311456E-2</v>
      </c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6"/>
      <c r="CA64" s="46"/>
      <c r="CB64" s="46"/>
      <c r="CC64" s="46"/>
    </row>
    <row r="65" spans="1:81" s="50" customFormat="1" ht="55.5" customHeight="1" x14ac:dyDescent="0.3">
      <c r="A65" s="72" t="s">
        <v>155</v>
      </c>
      <c r="B65" s="102" t="s">
        <v>450</v>
      </c>
      <c r="C65" s="74">
        <v>19</v>
      </c>
      <c r="D65" s="73">
        <v>94.74</v>
      </c>
      <c r="E65" s="76">
        <v>5</v>
      </c>
      <c r="F65" s="77">
        <v>100</v>
      </c>
      <c r="G65" s="76">
        <v>8</v>
      </c>
      <c r="H65" s="77">
        <v>87.5</v>
      </c>
      <c r="I65" s="76">
        <v>3</v>
      </c>
      <c r="J65" s="77">
        <v>100</v>
      </c>
      <c r="K65" s="83">
        <v>3</v>
      </c>
      <c r="L65" s="77">
        <v>100</v>
      </c>
      <c r="M65" s="61">
        <v>1</v>
      </c>
      <c r="N65" s="61">
        <v>1</v>
      </c>
      <c r="O65" s="60">
        <f t="shared" si="4"/>
        <v>1</v>
      </c>
      <c r="P65" s="103" t="s">
        <v>553</v>
      </c>
      <c r="Q65" s="64">
        <v>19</v>
      </c>
      <c r="R65" s="64">
        <v>9</v>
      </c>
      <c r="S65" s="49">
        <f t="shared" si="10"/>
        <v>0.47368421052631576</v>
      </c>
      <c r="T65" s="103" t="s">
        <v>558</v>
      </c>
      <c r="U65" s="105">
        <v>3847</v>
      </c>
      <c r="V65" s="106">
        <f t="shared" si="8"/>
        <v>39</v>
      </c>
      <c r="W65" s="98">
        <f t="shared" si="3"/>
        <v>1.0137769690668054E-2</v>
      </c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6"/>
      <c r="CA65" s="46"/>
      <c r="CB65" s="46"/>
      <c r="CC65" s="46"/>
    </row>
    <row r="66" spans="1:81" s="50" customFormat="1" ht="70.5" customHeight="1" x14ac:dyDescent="0.3">
      <c r="A66" s="72" t="s">
        <v>156</v>
      </c>
      <c r="B66" s="102" t="s">
        <v>288</v>
      </c>
      <c r="C66" s="74">
        <v>20</v>
      </c>
      <c r="D66" s="73">
        <v>95</v>
      </c>
      <c r="E66" s="76">
        <v>7</v>
      </c>
      <c r="F66" s="77">
        <v>100</v>
      </c>
      <c r="G66" s="76">
        <v>7</v>
      </c>
      <c r="H66" s="77">
        <v>100</v>
      </c>
      <c r="I66" s="76">
        <v>3</v>
      </c>
      <c r="J66" s="77">
        <v>66.67</v>
      </c>
      <c r="K66" s="83">
        <v>3</v>
      </c>
      <c r="L66" s="77">
        <v>100</v>
      </c>
      <c r="M66" s="61">
        <v>5</v>
      </c>
      <c r="N66" s="61">
        <v>5</v>
      </c>
      <c r="O66" s="60">
        <f t="shared" si="4"/>
        <v>1</v>
      </c>
      <c r="P66" s="103" t="s">
        <v>553</v>
      </c>
      <c r="Q66" s="65">
        <v>20</v>
      </c>
      <c r="R66" s="65">
        <v>20</v>
      </c>
      <c r="S66" s="49">
        <f t="shared" si="10"/>
        <v>1</v>
      </c>
      <c r="T66" s="108" t="s">
        <v>553</v>
      </c>
      <c r="U66" s="105">
        <v>6026</v>
      </c>
      <c r="V66" s="106">
        <f t="shared" si="8"/>
        <v>45</v>
      </c>
      <c r="W66" s="98">
        <f t="shared" si="3"/>
        <v>7.4676402256886824E-3</v>
      </c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  <c r="BX66" s="46"/>
      <c r="BY66" s="46"/>
      <c r="BZ66" s="46"/>
      <c r="CA66" s="46"/>
      <c r="CB66" s="46"/>
      <c r="CC66" s="46"/>
    </row>
    <row r="67" spans="1:81" s="50" customFormat="1" ht="52.5" customHeight="1" x14ac:dyDescent="0.3">
      <c r="A67" s="72" t="s">
        <v>157</v>
      </c>
      <c r="B67" s="102" t="s">
        <v>63</v>
      </c>
      <c r="C67" s="74">
        <v>36</v>
      </c>
      <c r="D67" s="73">
        <v>61.11</v>
      </c>
      <c r="E67" s="76">
        <v>8</v>
      </c>
      <c r="F67" s="77">
        <v>62.5</v>
      </c>
      <c r="G67" s="76">
        <v>14</v>
      </c>
      <c r="H67" s="77">
        <v>42.86</v>
      </c>
      <c r="I67" s="76">
        <v>7</v>
      </c>
      <c r="J67" s="77">
        <v>85.71</v>
      </c>
      <c r="K67" s="83">
        <v>7</v>
      </c>
      <c r="L67" s="77">
        <v>71.430000000000007</v>
      </c>
      <c r="M67" s="61">
        <v>7</v>
      </c>
      <c r="N67" s="61">
        <v>4</v>
      </c>
      <c r="O67" s="60">
        <f t="shared" si="4"/>
        <v>0.5714285714285714</v>
      </c>
      <c r="P67" s="103" t="s">
        <v>552</v>
      </c>
      <c r="Q67" s="65">
        <v>53</v>
      </c>
      <c r="R67" s="65">
        <v>52</v>
      </c>
      <c r="S67" s="49">
        <f t="shared" si="10"/>
        <v>0.98113207547169812</v>
      </c>
      <c r="T67" s="108" t="s">
        <v>552</v>
      </c>
      <c r="U67" s="105">
        <v>3671</v>
      </c>
      <c r="V67" s="106">
        <f t="shared" si="8"/>
        <v>96</v>
      </c>
      <c r="W67" s="85">
        <f t="shared" si="3"/>
        <v>2.6150912557886135E-2</v>
      </c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46"/>
      <c r="BT67" s="46"/>
      <c r="BU67" s="46"/>
      <c r="BV67" s="46"/>
      <c r="BW67" s="46"/>
      <c r="BX67" s="46"/>
      <c r="BY67" s="46"/>
      <c r="BZ67" s="46"/>
      <c r="CA67" s="46"/>
      <c r="CB67" s="46"/>
      <c r="CC67" s="46"/>
    </row>
    <row r="68" spans="1:81" s="50" customFormat="1" ht="92.25" customHeight="1" x14ac:dyDescent="0.3">
      <c r="A68" s="72" t="s">
        <v>158</v>
      </c>
      <c r="B68" s="102" t="s">
        <v>527</v>
      </c>
      <c r="C68" s="74">
        <v>123</v>
      </c>
      <c r="D68" s="73">
        <v>82.11</v>
      </c>
      <c r="E68" s="76">
        <v>25</v>
      </c>
      <c r="F68" s="77">
        <v>92</v>
      </c>
      <c r="G68" s="76">
        <v>50</v>
      </c>
      <c r="H68" s="77">
        <v>66</v>
      </c>
      <c r="I68" s="76">
        <v>24</v>
      </c>
      <c r="J68" s="77">
        <v>87.5</v>
      </c>
      <c r="K68" s="83">
        <v>24</v>
      </c>
      <c r="L68" s="77">
        <v>100</v>
      </c>
      <c r="M68" s="61">
        <v>2</v>
      </c>
      <c r="N68" s="61">
        <v>1</v>
      </c>
      <c r="O68" s="60">
        <f t="shared" si="4"/>
        <v>0.5</v>
      </c>
      <c r="P68" s="72" t="s">
        <v>559</v>
      </c>
      <c r="Q68" s="65">
        <v>0</v>
      </c>
      <c r="R68" s="65">
        <v>0</v>
      </c>
      <c r="S68" s="49" t="s">
        <v>542</v>
      </c>
      <c r="T68" s="108" t="s">
        <v>554</v>
      </c>
      <c r="U68" s="105">
        <v>1659</v>
      </c>
      <c r="V68" s="106">
        <f t="shared" si="8"/>
        <v>125</v>
      </c>
      <c r="W68" s="85">
        <f t="shared" si="3"/>
        <v>7.5346594333936104E-2</v>
      </c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  <c r="BQ68" s="46"/>
      <c r="BR68" s="46"/>
      <c r="BS68" s="46"/>
      <c r="BT68" s="46"/>
      <c r="BU68" s="46"/>
      <c r="BV68" s="46"/>
      <c r="BW68" s="46"/>
      <c r="BX68" s="46"/>
      <c r="BY68" s="46"/>
      <c r="BZ68" s="46"/>
      <c r="CA68" s="46"/>
      <c r="CB68" s="46"/>
      <c r="CC68" s="46"/>
    </row>
    <row r="69" spans="1:81" s="50" customFormat="1" ht="40.5" customHeight="1" x14ac:dyDescent="0.3">
      <c r="A69" s="72" t="s">
        <v>159</v>
      </c>
      <c r="B69" s="102" t="s">
        <v>65</v>
      </c>
      <c r="C69" s="74">
        <v>874</v>
      </c>
      <c r="D69" s="73">
        <v>85.13</v>
      </c>
      <c r="E69" s="76">
        <v>181</v>
      </c>
      <c r="F69" s="77">
        <v>88.4</v>
      </c>
      <c r="G69" s="76">
        <v>355</v>
      </c>
      <c r="H69" s="77">
        <v>77.459999999999994</v>
      </c>
      <c r="I69" s="76">
        <v>169</v>
      </c>
      <c r="J69" s="77">
        <v>94.08</v>
      </c>
      <c r="K69" s="83">
        <v>169</v>
      </c>
      <c r="L69" s="77">
        <v>88.76</v>
      </c>
      <c r="M69" s="61">
        <v>177</v>
      </c>
      <c r="N69" s="61">
        <v>109</v>
      </c>
      <c r="O69" s="60">
        <f t="shared" si="4"/>
        <v>0.61581920903954801</v>
      </c>
      <c r="P69" s="105" t="s">
        <v>552</v>
      </c>
      <c r="Q69" s="64">
        <v>1964</v>
      </c>
      <c r="R69" s="64">
        <v>1813</v>
      </c>
      <c r="S69" s="49">
        <f>(R69/Q69)</f>
        <v>0.9231160896130346</v>
      </c>
      <c r="T69" s="103" t="s">
        <v>552</v>
      </c>
      <c r="U69" s="105">
        <v>28502</v>
      </c>
      <c r="V69" s="106">
        <f t="shared" si="8"/>
        <v>3015</v>
      </c>
      <c r="W69" s="85">
        <f t="shared" si="3"/>
        <v>0.1057820503824293</v>
      </c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  <c r="BP69" s="46"/>
      <c r="BQ69" s="46"/>
      <c r="BR69" s="46"/>
      <c r="BS69" s="46"/>
      <c r="BT69" s="46"/>
      <c r="BU69" s="46"/>
      <c r="BV69" s="46"/>
      <c r="BW69" s="46"/>
      <c r="BX69" s="46"/>
      <c r="BY69" s="46"/>
      <c r="BZ69" s="46"/>
      <c r="CA69" s="46"/>
      <c r="CB69" s="46"/>
      <c r="CC69" s="46"/>
    </row>
    <row r="70" spans="1:81" s="50" customFormat="1" ht="57" customHeight="1" x14ac:dyDescent="0.3">
      <c r="A70" s="72" t="s">
        <v>160</v>
      </c>
      <c r="B70" s="102" t="s">
        <v>532</v>
      </c>
      <c r="C70" s="74">
        <v>7110</v>
      </c>
      <c r="D70" s="73">
        <v>84.15</v>
      </c>
      <c r="E70" s="76">
        <v>1481</v>
      </c>
      <c r="F70" s="77">
        <v>72.790000000000006</v>
      </c>
      <c r="G70" s="76">
        <v>2854</v>
      </c>
      <c r="H70" s="77">
        <v>81.89</v>
      </c>
      <c r="I70" s="76">
        <v>1390</v>
      </c>
      <c r="J70" s="77">
        <v>92.01</v>
      </c>
      <c r="K70" s="83">
        <v>1385</v>
      </c>
      <c r="L70" s="77">
        <v>93.07</v>
      </c>
      <c r="M70" s="61">
        <v>1151</v>
      </c>
      <c r="N70" s="61">
        <v>905</v>
      </c>
      <c r="O70" s="60">
        <f t="shared" si="4"/>
        <v>0.78627280625543006</v>
      </c>
      <c r="P70" s="105" t="s">
        <v>552</v>
      </c>
      <c r="Q70" s="65">
        <v>12403</v>
      </c>
      <c r="R70" s="65">
        <v>11047</v>
      </c>
      <c r="S70" s="49">
        <f>(R70/Q70)</f>
        <v>0.89067161170684517</v>
      </c>
      <c r="T70" s="108" t="s">
        <v>552</v>
      </c>
      <c r="U70" s="105">
        <v>128627</v>
      </c>
      <c r="V70" s="106">
        <f t="shared" si="8"/>
        <v>20664</v>
      </c>
      <c r="W70" s="85">
        <f t="shared" si="3"/>
        <v>0.160650563256548</v>
      </c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46"/>
      <c r="CA70" s="46"/>
      <c r="CB70" s="46"/>
      <c r="CC70" s="46"/>
    </row>
    <row r="71" spans="1:81" ht="53.25" customHeight="1" x14ac:dyDescent="0.3">
      <c r="A71" s="72" t="s">
        <v>161</v>
      </c>
      <c r="B71" s="102" t="s">
        <v>528</v>
      </c>
      <c r="C71" s="48"/>
      <c r="D71" s="75"/>
      <c r="E71" s="71"/>
      <c r="F71" s="71"/>
      <c r="G71" s="71"/>
      <c r="H71" s="71"/>
      <c r="I71" s="71"/>
      <c r="J71" s="71"/>
      <c r="K71" s="71"/>
      <c r="L71" s="73"/>
      <c r="M71" s="61"/>
      <c r="N71" s="61"/>
      <c r="O71" s="62"/>
      <c r="P71" s="62"/>
      <c r="Q71" s="71"/>
      <c r="R71" s="71"/>
      <c r="S71" s="52"/>
      <c r="T71" s="103"/>
      <c r="U71" s="105">
        <v>16839</v>
      </c>
      <c r="V71" s="106"/>
      <c r="W71" s="85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  <c r="BZ71" s="46"/>
      <c r="CA71" s="46"/>
      <c r="CB71" s="46"/>
      <c r="CC71" s="46"/>
    </row>
    <row r="72" spans="1:81" s="50" customFormat="1" ht="57" customHeight="1" x14ac:dyDescent="0.3">
      <c r="A72" s="72" t="s">
        <v>162</v>
      </c>
      <c r="B72" s="102" t="s">
        <v>68</v>
      </c>
      <c r="C72" s="74">
        <v>456</v>
      </c>
      <c r="D72" s="73">
        <v>84.87</v>
      </c>
      <c r="E72" s="76">
        <v>109</v>
      </c>
      <c r="F72" s="77">
        <v>85.32</v>
      </c>
      <c r="G72" s="76">
        <v>180</v>
      </c>
      <c r="H72" s="77">
        <v>83.89</v>
      </c>
      <c r="I72" s="76">
        <v>84</v>
      </c>
      <c r="J72" s="77">
        <v>97.62</v>
      </c>
      <c r="K72" s="83">
        <v>83</v>
      </c>
      <c r="L72" s="77">
        <v>73.489999999999995</v>
      </c>
      <c r="M72" s="61">
        <v>80</v>
      </c>
      <c r="N72" s="61">
        <v>56</v>
      </c>
      <c r="O72" s="60">
        <f t="shared" si="4"/>
        <v>0.7</v>
      </c>
      <c r="P72" s="103" t="s">
        <v>552</v>
      </c>
      <c r="Q72" s="65">
        <v>551</v>
      </c>
      <c r="R72" s="65">
        <v>517</v>
      </c>
      <c r="S72" s="49">
        <f>(R72/Q72)</f>
        <v>0.93829401088929221</v>
      </c>
      <c r="T72" s="108" t="s">
        <v>552</v>
      </c>
      <c r="U72" s="105">
        <v>18209</v>
      </c>
      <c r="V72" s="106">
        <f>C72+M72+Q72</f>
        <v>1087</v>
      </c>
      <c r="W72" s="85">
        <f t="shared" ref="W72:W100" si="11">V72/U72</f>
        <v>5.9695754846504474E-2</v>
      </c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46"/>
      <c r="CA72" s="46"/>
      <c r="CB72" s="46"/>
      <c r="CC72" s="46"/>
    </row>
    <row r="73" spans="1:81" s="50" customFormat="1" ht="66" customHeight="1" x14ac:dyDescent="0.3">
      <c r="A73" s="72" t="s">
        <v>163</v>
      </c>
      <c r="B73" s="102" t="s">
        <v>529</v>
      </c>
      <c r="C73" s="74">
        <v>22</v>
      </c>
      <c r="D73" s="73">
        <v>90.91</v>
      </c>
      <c r="E73" s="76">
        <v>6</v>
      </c>
      <c r="F73" s="77">
        <v>83.33</v>
      </c>
      <c r="G73" s="76">
        <v>8</v>
      </c>
      <c r="H73" s="77">
        <v>87.5</v>
      </c>
      <c r="I73" s="76">
        <v>4</v>
      </c>
      <c r="J73" s="77">
        <v>100</v>
      </c>
      <c r="K73" s="83">
        <v>4</v>
      </c>
      <c r="L73" s="77">
        <v>100</v>
      </c>
      <c r="M73" s="61">
        <v>9</v>
      </c>
      <c r="N73" s="61">
        <v>9</v>
      </c>
      <c r="O73" s="60">
        <f t="shared" si="4"/>
        <v>1</v>
      </c>
      <c r="P73" s="103" t="s">
        <v>553</v>
      </c>
      <c r="Q73" s="65">
        <v>58</v>
      </c>
      <c r="R73" s="65">
        <v>58</v>
      </c>
      <c r="S73" s="49">
        <f>(R73/Q73)</f>
        <v>1</v>
      </c>
      <c r="T73" s="108" t="s">
        <v>553</v>
      </c>
      <c r="U73" s="105">
        <v>2394</v>
      </c>
      <c r="V73" s="106">
        <f>C73+M73+Q73</f>
        <v>89</v>
      </c>
      <c r="W73" s="85">
        <f t="shared" si="11"/>
        <v>3.7176274018379279E-2</v>
      </c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46"/>
      <c r="BX73" s="46"/>
      <c r="BY73" s="46"/>
      <c r="BZ73" s="46"/>
      <c r="CA73" s="46"/>
      <c r="CB73" s="46"/>
      <c r="CC73" s="46"/>
    </row>
    <row r="74" spans="1:81" s="50" customFormat="1" ht="38.25" customHeight="1" x14ac:dyDescent="0.3">
      <c r="A74" s="72" t="s">
        <v>164</v>
      </c>
      <c r="B74" s="102" t="s">
        <v>70</v>
      </c>
      <c r="C74" s="74">
        <v>260</v>
      </c>
      <c r="D74" s="73">
        <v>85.38</v>
      </c>
      <c r="E74" s="76">
        <v>68</v>
      </c>
      <c r="F74" s="77">
        <v>75</v>
      </c>
      <c r="G74" s="76">
        <v>101</v>
      </c>
      <c r="H74" s="77">
        <v>88.12</v>
      </c>
      <c r="I74" s="76">
        <v>46</v>
      </c>
      <c r="J74" s="77">
        <v>86.96</v>
      </c>
      <c r="K74" s="83">
        <v>45</v>
      </c>
      <c r="L74" s="77">
        <v>93.33</v>
      </c>
      <c r="M74" s="61">
        <v>45</v>
      </c>
      <c r="N74" s="61">
        <v>26</v>
      </c>
      <c r="O74" s="60">
        <f t="shared" si="4"/>
        <v>0.57777777777777772</v>
      </c>
      <c r="P74" s="103" t="s">
        <v>552</v>
      </c>
      <c r="Q74" s="65">
        <v>292</v>
      </c>
      <c r="R74" s="65">
        <v>280</v>
      </c>
      <c r="S74" s="49">
        <f>(R74/Q74)</f>
        <v>0.95890410958904104</v>
      </c>
      <c r="T74" s="108" t="s">
        <v>552</v>
      </c>
      <c r="U74" s="105">
        <v>29093</v>
      </c>
      <c r="V74" s="106">
        <f>C74+M74+Q74</f>
        <v>597</v>
      </c>
      <c r="W74" s="85">
        <f t="shared" si="11"/>
        <v>2.0520400096243084E-2</v>
      </c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6"/>
      <c r="BO74" s="46"/>
      <c r="BP74" s="46"/>
      <c r="BQ74" s="46"/>
      <c r="BR74" s="46"/>
      <c r="BS74" s="46"/>
      <c r="BT74" s="46"/>
      <c r="BU74" s="46"/>
      <c r="BV74" s="46"/>
      <c r="BW74" s="46"/>
      <c r="BX74" s="46"/>
      <c r="BY74" s="46"/>
      <c r="BZ74" s="46"/>
      <c r="CA74" s="46"/>
      <c r="CB74" s="46"/>
      <c r="CC74" s="46"/>
    </row>
    <row r="75" spans="1:81" ht="40.5" customHeight="1" x14ac:dyDescent="0.3">
      <c r="A75" s="72" t="s">
        <v>165</v>
      </c>
      <c r="B75" s="102" t="s">
        <v>71</v>
      </c>
      <c r="C75" s="48"/>
      <c r="D75" s="75"/>
      <c r="E75" s="71"/>
      <c r="F75" s="71"/>
      <c r="G75" s="71"/>
      <c r="H75" s="71"/>
      <c r="I75" s="71"/>
      <c r="J75" s="71"/>
      <c r="K75" s="71"/>
      <c r="L75" s="73"/>
      <c r="M75" s="61"/>
      <c r="N75" s="61"/>
      <c r="O75" s="62"/>
      <c r="P75" s="62"/>
      <c r="Q75" s="71"/>
      <c r="R75" s="71"/>
      <c r="S75" s="71"/>
      <c r="T75" s="103"/>
      <c r="U75" s="105">
        <v>30917</v>
      </c>
      <c r="V75" s="106"/>
      <c r="W75" s="85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46"/>
      <c r="BY75" s="46"/>
      <c r="BZ75" s="46"/>
      <c r="CA75" s="46"/>
      <c r="CB75" s="46"/>
      <c r="CC75" s="46"/>
    </row>
    <row r="76" spans="1:81" s="55" customFormat="1" ht="41.25" customHeight="1" x14ac:dyDescent="0.3">
      <c r="A76" s="72" t="s">
        <v>166</v>
      </c>
      <c r="B76" s="102" t="s">
        <v>72</v>
      </c>
      <c r="C76" s="74">
        <v>65</v>
      </c>
      <c r="D76" s="73">
        <v>81.540000000000006</v>
      </c>
      <c r="E76" s="76">
        <v>16</v>
      </c>
      <c r="F76" s="77">
        <v>87.5</v>
      </c>
      <c r="G76" s="76">
        <v>27</v>
      </c>
      <c r="H76" s="77">
        <v>77.78</v>
      </c>
      <c r="I76" s="76">
        <v>12</v>
      </c>
      <c r="J76" s="77">
        <v>83.33</v>
      </c>
      <c r="K76" s="83">
        <v>10</v>
      </c>
      <c r="L76" s="77">
        <v>80</v>
      </c>
      <c r="M76" s="61">
        <v>5</v>
      </c>
      <c r="N76" s="61">
        <v>5</v>
      </c>
      <c r="O76" s="60">
        <f t="shared" si="4"/>
        <v>1</v>
      </c>
      <c r="P76" s="105" t="s">
        <v>552</v>
      </c>
      <c r="Q76" s="65">
        <v>63</v>
      </c>
      <c r="R76" s="65">
        <v>59</v>
      </c>
      <c r="S76" s="49">
        <f t="shared" ref="S76:S86" si="12">(R76/Q76)</f>
        <v>0.93650793650793651</v>
      </c>
      <c r="T76" s="103" t="s">
        <v>552</v>
      </c>
      <c r="U76" s="105">
        <v>6270</v>
      </c>
      <c r="V76" s="106">
        <f t="shared" ref="V76:V86" si="13">C76+M76+Q76</f>
        <v>133</v>
      </c>
      <c r="W76" s="85">
        <f t="shared" si="11"/>
        <v>2.1212121212121213E-2</v>
      </c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  <c r="BX76" s="46"/>
      <c r="BY76" s="46"/>
      <c r="BZ76" s="46"/>
      <c r="CA76" s="46"/>
      <c r="CB76" s="46"/>
      <c r="CC76" s="46"/>
    </row>
    <row r="77" spans="1:81" s="50" customFormat="1" ht="36.75" customHeight="1" x14ac:dyDescent="0.3">
      <c r="A77" s="72" t="s">
        <v>167</v>
      </c>
      <c r="B77" s="102" t="s">
        <v>73</v>
      </c>
      <c r="C77" s="74">
        <v>104</v>
      </c>
      <c r="D77" s="73">
        <v>75.959999999999994</v>
      </c>
      <c r="E77" s="76">
        <v>24</v>
      </c>
      <c r="F77" s="77">
        <v>75</v>
      </c>
      <c r="G77" s="76">
        <v>41</v>
      </c>
      <c r="H77" s="73">
        <v>68.290000000000006</v>
      </c>
      <c r="I77" s="76">
        <v>20</v>
      </c>
      <c r="J77" s="73">
        <v>90</v>
      </c>
      <c r="K77" s="83">
        <v>19</v>
      </c>
      <c r="L77" s="77">
        <v>78.95</v>
      </c>
      <c r="M77" s="61">
        <v>23</v>
      </c>
      <c r="N77" s="61">
        <v>15</v>
      </c>
      <c r="O77" s="60">
        <f t="shared" si="4"/>
        <v>0.65217391304347827</v>
      </c>
      <c r="P77" s="105" t="s">
        <v>552</v>
      </c>
      <c r="Q77" s="65">
        <v>197</v>
      </c>
      <c r="R77" s="65">
        <v>176</v>
      </c>
      <c r="S77" s="49">
        <f t="shared" si="12"/>
        <v>0.89340101522842641</v>
      </c>
      <c r="T77" s="103" t="s">
        <v>552</v>
      </c>
      <c r="U77" s="105">
        <v>17445</v>
      </c>
      <c r="V77" s="106">
        <f t="shared" si="13"/>
        <v>324</v>
      </c>
      <c r="W77" s="98">
        <f t="shared" si="11"/>
        <v>1.8572656921754083E-2</v>
      </c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  <c r="BX77" s="46"/>
      <c r="BY77" s="46"/>
      <c r="BZ77" s="46"/>
      <c r="CA77" s="46"/>
      <c r="CB77" s="46"/>
      <c r="CC77" s="46"/>
    </row>
    <row r="78" spans="1:81" s="50" customFormat="1" ht="37.5" customHeight="1" x14ac:dyDescent="0.3">
      <c r="A78" s="72" t="s">
        <v>168</v>
      </c>
      <c r="B78" s="102" t="s">
        <v>74</v>
      </c>
      <c r="C78" s="74">
        <v>37</v>
      </c>
      <c r="D78" s="73">
        <v>89.19</v>
      </c>
      <c r="E78" s="76">
        <v>8</v>
      </c>
      <c r="F78" s="77">
        <v>87.5</v>
      </c>
      <c r="G78" s="76">
        <v>15</v>
      </c>
      <c r="H78" s="77">
        <v>86.67</v>
      </c>
      <c r="I78" s="76">
        <v>7</v>
      </c>
      <c r="J78" s="77">
        <v>100</v>
      </c>
      <c r="K78" s="83">
        <v>7</v>
      </c>
      <c r="L78" s="77">
        <v>85.71</v>
      </c>
      <c r="M78" s="61">
        <v>4</v>
      </c>
      <c r="N78" s="61">
        <v>3</v>
      </c>
      <c r="O78" s="60">
        <f t="shared" si="4"/>
        <v>0.75</v>
      </c>
      <c r="P78" s="105" t="s">
        <v>552</v>
      </c>
      <c r="Q78" s="65">
        <v>23</v>
      </c>
      <c r="R78" s="65">
        <v>23</v>
      </c>
      <c r="S78" s="49">
        <f t="shared" si="12"/>
        <v>1</v>
      </c>
      <c r="T78" s="108" t="s">
        <v>553</v>
      </c>
      <c r="U78" s="105">
        <v>872</v>
      </c>
      <c r="V78" s="106">
        <f t="shared" si="13"/>
        <v>64</v>
      </c>
      <c r="W78" s="85">
        <f t="shared" si="11"/>
        <v>7.3394495412844041E-2</v>
      </c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46"/>
      <c r="BS78" s="46"/>
      <c r="BT78" s="46"/>
      <c r="BU78" s="46"/>
      <c r="BV78" s="46"/>
      <c r="BW78" s="46"/>
      <c r="BX78" s="46"/>
      <c r="BY78" s="46"/>
      <c r="BZ78" s="46"/>
      <c r="CA78" s="46"/>
      <c r="CB78" s="46"/>
      <c r="CC78" s="46"/>
    </row>
    <row r="79" spans="1:81" s="50" customFormat="1" ht="39" customHeight="1" x14ac:dyDescent="0.3">
      <c r="A79" s="72" t="s">
        <v>169</v>
      </c>
      <c r="B79" s="102" t="s">
        <v>75</v>
      </c>
      <c r="C79" s="74">
        <v>998</v>
      </c>
      <c r="D79" s="73">
        <v>78.56</v>
      </c>
      <c r="E79" s="76">
        <v>237</v>
      </c>
      <c r="F79" s="77">
        <v>76.37</v>
      </c>
      <c r="G79" s="76">
        <v>395</v>
      </c>
      <c r="H79" s="77">
        <v>82.78</v>
      </c>
      <c r="I79" s="76">
        <v>187</v>
      </c>
      <c r="J79" s="77">
        <v>90.91</v>
      </c>
      <c r="K79" s="83">
        <v>179</v>
      </c>
      <c r="L79" s="77">
        <v>59.22</v>
      </c>
      <c r="M79" s="61">
        <v>192</v>
      </c>
      <c r="N79" s="61">
        <v>163</v>
      </c>
      <c r="O79" s="60">
        <f t="shared" ref="O79:O86" si="14">(N79/M79)</f>
        <v>0.84895833333333337</v>
      </c>
      <c r="P79" s="105" t="s">
        <v>552</v>
      </c>
      <c r="Q79" s="64">
        <v>1542</v>
      </c>
      <c r="R79" s="64">
        <v>1461</v>
      </c>
      <c r="S79" s="49">
        <f t="shared" si="12"/>
        <v>0.94747081712062253</v>
      </c>
      <c r="T79" s="103" t="s">
        <v>552</v>
      </c>
      <c r="U79" s="105">
        <v>15143</v>
      </c>
      <c r="V79" s="106">
        <f t="shared" si="13"/>
        <v>2732</v>
      </c>
      <c r="W79" s="85">
        <f t="shared" si="11"/>
        <v>0.18041339232648748</v>
      </c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/>
      <c r="BO79" s="46"/>
      <c r="BP79" s="46"/>
      <c r="BQ79" s="46"/>
      <c r="BR79" s="46"/>
      <c r="BS79" s="46"/>
      <c r="BT79" s="46"/>
      <c r="BU79" s="46"/>
      <c r="BV79" s="46"/>
      <c r="BW79" s="46"/>
      <c r="BX79" s="46"/>
      <c r="BY79" s="46"/>
      <c r="BZ79" s="46"/>
      <c r="CA79" s="46"/>
      <c r="CB79" s="46"/>
      <c r="CC79" s="46"/>
    </row>
    <row r="80" spans="1:81" s="50" customFormat="1" ht="39" customHeight="1" x14ac:dyDescent="0.3">
      <c r="A80" s="72" t="s">
        <v>170</v>
      </c>
      <c r="B80" s="102" t="s">
        <v>76</v>
      </c>
      <c r="C80" s="74">
        <v>2654</v>
      </c>
      <c r="D80" s="73">
        <v>81.39</v>
      </c>
      <c r="E80" s="76">
        <v>650</v>
      </c>
      <c r="F80" s="77">
        <v>73.849999999999994</v>
      </c>
      <c r="G80" s="76">
        <v>1046</v>
      </c>
      <c r="H80" s="77">
        <v>75.91</v>
      </c>
      <c r="I80" s="76">
        <v>485</v>
      </c>
      <c r="J80" s="77">
        <v>92.37</v>
      </c>
      <c r="K80" s="83">
        <v>473</v>
      </c>
      <c r="L80" s="77">
        <v>92.6</v>
      </c>
      <c r="M80" s="61">
        <v>471</v>
      </c>
      <c r="N80" s="61">
        <v>290</v>
      </c>
      <c r="O80" s="60">
        <f t="shared" si="14"/>
        <v>0.61571125265392779</v>
      </c>
      <c r="P80" s="105" t="s">
        <v>552</v>
      </c>
      <c r="Q80" s="64">
        <v>3396</v>
      </c>
      <c r="R80" s="64">
        <v>3016</v>
      </c>
      <c r="S80" s="49">
        <f t="shared" si="12"/>
        <v>0.88810365135453473</v>
      </c>
      <c r="T80" s="103" t="s">
        <v>552</v>
      </c>
      <c r="U80" s="105">
        <v>64835</v>
      </c>
      <c r="V80" s="106">
        <f t="shared" si="13"/>
        <v>6521</v>
      </c>
      <c r="W80" s="85">
        <f t="shared" si="11"/>
        <v>0.10057839130099483</v>
      </c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  <c r="BP80" s="46"/>
      <c r="BQ80" s="46"/>
      <c r="BR80" s="46"/>
      <c r="BS80" s="46"/>
      <c r="BT80" s="46"/>
      <c r="BU80" s="46"/>
      <c r="BV80" s="46"/>
      <c r="BW80" s="46"/>
      <c r="BX80" s="46"/>
      <c r="BY80" s="46"/>
      <c r="BZ80" s="46"/>
      <c r="CA80" s="46"/>
      <c r="CB80" s="46"/>
      <c r="CC80" s="46"/>
    </row>
    <row r="81" spans="1:81" s="50" customFormat="1" ht="40.5" customHeight="1" x14ac:dyDescent="0.3">
      <c r="A81" s="72" t="s">
        <v>171</v>
      </c>
      <c r="B81" s="102" t="s">
        <v>77</v>
      </c>
      <c r="C81" s="74">
        <v>751</v>
      </c>
      <c r="D81" s="73">
        <v>76.03</v>
      </c>
      <c r="E81" s="76">
        <v>159</v>
      </c>
      <c r="F81" s="77">
        <v>60.38</v>
      </c>
      <c r="G81" s="76">
        <v>300</v>
      </c>
      <c r="H81" s="77">
        <v>75</v>
      </c>
      <c r="I81" s="76">
        <v>147</v>
      </c>
      <c r="J81" s="77">
        <v>80.27</v>
      </c>
      <c r="K81" s="83">
        <v>145</v>
      </c>
      <c r="L81" s="77">
        <v>91.03</v>
      </c>
      <c r="M81" s="61">
        <v>128</v>
      </c>
      <c r="N81" s="61">
        <v>61</v>
      </c>
      <c r="O81" s="60">
        <f t="shared" si="14"/>
        <v>0.4765625</v>
      </c>
      <c r="P81" s="105" t="s">
        <v>552</v>
      </c>
      <c r="Q81" s="65">
        <v>1777</v>
      </c>
      <c r="R81" s="65">
        <v>1514</v>
      </c>
      <c r="S81" s="49">
        <f t="shared" si="12"/>
        <v>0.85199774901519409</v>
      </c>
      <c r="T81" s="103" t="s">
        <v>552</v>
      </c>
      <c r="U81" s="105">
        <v>47473</v>
      </c>
      <c r="V81" s="106">
        <f t="shared" si="13"/>
        <v>2656</v>
      </c>
      <c r="W81" s="85">
        <f t="shared" si="11"/>
        <v>5.5947591262401786E-2</v>
      </c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  <c r="BX81" s="46"/>
      <c r="BY81" s="46"/>
      <c r="BZ81" s="46"/>
      <c r="CA81" s="46"/>
      <c r="CB81" s="46"/>
      <c r="CC81" s="46"/>
    </row>
    <row r="82" spans="1:81" s="50" customFormat="1" ht="46.5" customHeight="1" x14ac:dyDescent="0.3">
      <c r="A82" s="72" t="s">
        <v>172</v>
      </c>
      <c r="B82" s="102" t="s">
        <v>78</v>
      </c>
      <c r="C82" s="74">
        <v>953</v>
      </c>
      <c r="D82" s="73">
        <v>90.45</v>
      </c>
      <c r="E82" s="76">
        <v>217</v>
      </c>
      <c r="F82" s="77">
        <v>87.1</v>
      </c>
      <c r="G82" s="76">
        <v>376</v>
      </c>
      <c r="H82" s="77">
        <v>90.69</v>
      </c>
      <c r="I82" s="76">
        <v>181</v>
      </c>
      <c r="J82" s="77">
        <v>93.37</v>
      </c>
      <c r="K82" s="83">
        <v>179</v>
      </c>
      <c r="L82" s="77">
        <v>91.06</v>
      </c>
      <c r="M82" s="61">
        <v>0</v>
      </c>
      <c r="N82" s="61">
        <v>0</v>
      </c>
      <c r="O82" s="60" t="s">
        <v>542</v>
      </c>
      <c r="P82" s="103" t="s">
        <v>554</v>
      </c>
      <c r="Q82" s="66">
        <v>1722</v>
      </c>
      <c r="R82" s="66">
        <v>1660</v>
      </c>
      <c r="S82" s="49">
        <f t="shared" si="12"/>
        <v>0.96399535423925664</v>
      </c>
      <c r="T82" s="103" t="s">
        <v>552</v>
      </c>
      <c r="U82" s="105">
        <v>14969</v>
      </c>
      <c r="V82" s="106">
        <f t="shared" si="13"/>
        <v>2675</v>
      </c>
      <c r="W82" s="85">
        <f t="shared" si="11"/>
        <v>0.17870265214777206</v>
      </c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6"/>
      <c r="CA82" s="46"/>
      <c r="CB82" s="46"/>
      <c r="CC82" s="46"/>
    </row>
    <row r="83" spans="1:81" s="50" customFormat="1" ht="41.25" customHeight="1" x14ac:dyDescent="0.3">
      <c r="A83" s="72" t="s">
        <v>173</v>
      </c>
      <c r="B83" s="102" t="s">
        <v>79</v>
      </c>
      <c r="C83" s="74">
        <v>1945</v>
      </c>
      <c r="D83" s="73">
        <v>77.430000000000007</v>
      </c>
      <c r="E83" s="76">
        <v>421</v>
      </c>
      <c r="F83" s="77">
        <v>69.12</v>
      </c>
      <c r="G83" s="76">
        <v>779</v>
      </c>
      <c r="H83" s="77">
        <v>74.709999999999994</v>
      </c>
      <c r="I83" s="76">
        <v>374</v>
      </c>
      <c r="J83" s="77">
        <v>90.37</v>
      </c>
      <c r="K83" s="83">
        <v>371</v>
      </c>
      <c r="L83" s="77">
        <v>79.510000000000005</v>
      </c>
      <c r="M83" s="61">
        <v>0</v>
      </c>
      <c r="N83" s="61">
        <v>0</v>
      </c>
      <c r="O83" s="60" t="s">
        <v>542</v>
      </c>
      <c r="P83" s="103" t="s">
        <v>554</v>
      </c>
      <c r="Q83" s="66">
        <v>3193</v>
      </c>
      <c r="R83" s="66">
        <v>2913</v>
      </c>
      <c r="S83" s="49">
        <f t="shared" si="12"/>
        <v>0.91230817413091136</v>
      </c>
      <c r="T83" s="103" t="s">
        <v>552</v>
      </c>
      <c r="U83" s="105">
        <v>36395</v>
      </c>
      <c r="V83" s="106">
        <f t="shared" si="13"/>
        <v>5138</v>
      </c>
      <c r="W83" s="85">
        <f t="shared" si="11"/>
        <v>0.14117323808215415</v>
      </c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  <c r="BX83" s="46"/>
      <c r="BY83" s="46"/>
      <c r="BZ83" s="46"/>
      <c r="CA83" s="46"/>
      <c r="CB83" s="46"/>
      <c r="CC83" s="46"/>
    </row>
    <row r="84" spans="1:81" s="50" customFormat="1" ht="36" customHeight="1" x14ac:dyDescent="0.3">
      <c r="A84" s="72" t="s">
        <v>174</v>
      </c>
      <c r="B84" s="102" t="s">
        <v>80</v>
      </c>
      <c r="C84" s="74">
        <v>693</v>
      </c>
      <c r="D84" s="73">
        <v>75.61</v>
      </c>
      <c r="E84" s="76">
        <v>181</v>
      </c>
      <c r="F84" s="77">
        <v>69.06</v>
      </c>
      <c r="G84" s="76">
        <v>268</v>
      </c>
      <c r="H84" s="73">
        <v>72.39</v>
      </c>
      <c r="I84" s="76">
        <v>122</v>
      </c>
      <c r="J84" s="73">
        <v>81.97</v>
      </c>
      <c r="K84" s="83">
        <v>122</v>
      </c>
      <c r="L84" s="77">
        <v>86.07</v>
      </c>
      <c r="M84" s="61">
        <v>133</v>
      </c>
      <c r="N84" s="61">
        <v>61</v>
      </c>
      <c r="O84" s="60">
        <f t="shared" si="14"/>
        <v>0.45864661654135336</v>
      </c>
      <c r="P84" s="103" t="s">
        <v>552</v>
      </c>
      <c r="Q84" s="66">
        <v>874</v>
      </c>
      <c r="R84" s="66">
        <v>773</v>
      </c>
      <c r="S84" s="49">
        <f t="shared" si="12"/>
        <v>0.88443935926773454</v>
      </c>
      <c r="T84" s="103" t="s">
        <v>552</v>
      </c>
      <c r="U84" s="105">
        <v>28019</v>
      </c>
      <c r="V84" s="106">
        <f t="shared" si="13"/>
        <v>1700</v>
      </c>
      <c r="W84" s="85">
        <f t="shared" si="11"/>
        <v>6.067311467218673E-2</v>
      </c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46"/>
      <c r="BO84" s="46"/>
      <c r="BP84" s="46"/>
      <c r="BQ84" s="46"/>
      <c r="BR84" s="46"/>
      <c r="BS84" s="46"/>
      <c r="BT84" s="46"/>
      <c r="BU84" s="46"/>
      <c r="BV84" s="46"/>
      <c r="BW84" s="46"/>
      <c r="BX84" s="46"/>
      <c r="BY84" s="46"/>
      <c r="BZ84" s="46"/>
      <c r="CA84" s="46"/>
      <c r="CB84" s="46"/>
      <c r="CC84" s="46"/>
    </row>
    <row r="85" spans="1:81" s="50" customFormat="1" ht="45" customHeight="1" x14ac:dyDescent="0.3">
      <c r="A85" s="72" t="s">
        <v>175</v>
      </c>
      <c r="B85" s="102" t="s">
        <v>81</v>
      </c>
      <c r="C85" s="74">
        <v>2570</v>
      </c>
      <c r="D85" s="73">
        <v>79.53</v>
      </c>
      <c r="E85" s="76">
        <v>644</v>
      </c>
      <c r="F85" s="77">
        <v>73.91</v>
      </c>
      <c r="G85" s="76">
        <v>1018</v>
      </c>
      <c r="H85" s="73">
        <v>77.8</v>
      </c>
      <c r="I85" s="76">
        <v>461</v>
      </c>
      <c r="J85" s="73">
        <v>83.95</v>
      </c>
      <c r="K85" s="83">
        <v>447</v>
      </c>
      <c r="L85" s="77">
        <v>87.02</v>
      </c>
      <c r="M85" s="61">
        <v>492</v>
      </c>
      <c r="N85" s="61">
        <v>342</v>
      </c>
      <c r="O85" s="60">
        <f t="shared" si="14"/>
        <v>0.69512195121951215</v>
      </c>
      <c r="P85" s="105" t="s">
        <v>552</v>
      </c>
      <c r="Q85" s="66">
        <v>3699</v>
      </c>
      <c r="R85" s="66">
        <v>3293</v>
      </c>
      <c r="S85" s="49">
        <f t="shared" si="12"/>
        <v>0.8902406055690727</v>
      </c>
      <c r="T85" s="103" t="s">
        <v>552</v>
      </c>
      <c r="U85" s="105">
        <v>76969</v>
      </c>
      <c r="V85" s="106">
        <f t="shared" si="13"/>
        <v>6761</v>
      </c>
      <c r="W85" s="85">
        <f t="shared" si="11"/>
        <v>8.7840559186165859E-2</v>
      </c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46"/>
      <c r="BK85" s="46"/>
      <c r="BL85" s="46"/>
      <c r="BM85" s="46"/>
      <c r="BN85" s="46"/>
      <c r="BO85" s="46"/>
      <c r="BP85" s="46"/>
      <c r="BQ85" s="46"/>
      <c r="BR85" s="46"/>
      <c r="BS85" s="46"/>
      <c r="BT85" s="46"/>
      <c r="BU85" s="46"/>
      <c r="BV85" s="46"/>
      <c r="BW85" s="46"/>
      <c r="BX85" s="46"/>
      <c r="BY85" s="46"/>
      <c r="BZ85" s="46"/>
      <c r="CA85" s="46"/>
      <c r="CB85" s="46"/>
      <c r="CC85" s="46"/>
    </row>
    <row r="86" spans="1:81" s="50" customFormat="1" ht="42.75" customHeight="1" x14ac:dyDescent="0.3">
      <c r="A86" s="72" t="s">
        <v>176</v>
      </c>
      <c r="B86" s="102" t="s">
        <v>530</v>
      </c>
      <c r="C86" s="74">
        <v>135</v>
      </c>
      <c r="D86" s="73">
        <v>93.33</v>
      </c>
      <c r="E86" s="76">
        <v>32</v>
      </c>
      <c r="F86" s="77">
        <v>96.88</v>
      </c>
      <c r="G86" s="76">
        <v>54</v>
      </c>
      <c r="H86" s="73">
        <v>90.74</v>
      </c>
      <c r="I86" s="76">
        <v>25</v>
      </c>
      <c r="J86" s="73">
        <v>100</v>
      </c>
      <c r="K86" s="83">
        <v>24</v>
      </c>
      <c r="L86" s="77">
        <v>87.5</v>
      </c>
      <c r="M86" s="61">
        <v>33</v>
      </c>
      <c r="N86" s="61">
        <v>33</v>
      </c>
      <c r="O86" s="60">
        <f t="shared" si="14"/>
        <v>1</v>
      </c>
      <c r="P86" s="103" t="s">
        <v>553</v>
      </c>
      <c r="Q86" s="66">
        <v>262</v>
      </c>
      <c r="R86" s="66">
        <v>262</v>
      </c>
      <c r="S86" s="49">
        <f t="shared" si="12"/>
        <v>1</v>
      </c>
      <c r="T86" s="103" t="s">
        <v>552</v>
      </c>
      <c r="U86" s="105">
        <v>1419</v>
      </c>
      <c r="V86" s="106">
        <f t="shared" si="13"/>
        <v>430</v>
      </c>
      <c r="W86" s="85">
        <f t="shared" si="11"/>
        <v>0.30303030303030304</v>
      </c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6"/>
      <c r="BM86" s="46"/>
      <c r="BN86" s="46"/>
      <c r="BO86" s="46"/>
      <c r="BP86" s="46"/>
      <c r="BQ86" s="46"/>
      <c r="BR86" s="46"/>
      <c r="BS86" s="46"/>
      <c r="BT86" s="46"/>
      <c r="BU86" s="46"/>
      <c r="BV86" s="46"/>
      <c r="BW86" s="46"/>
      <c r="BX86" s="46"/>
      <c r="BY86" s="46"/>
      <c r="BZ86" s="46"/>
      <c r="CA86" s="46"/>
      <c r="CB86" s="46"/>
      <c r="CC86" s="46"/>
    </row>
    <row r="87" spans="1:81" ht="42.75" customHeight="1" x14ac:dyDescent="0.3">
      <c r="A87" s="72" t="s">
        <v>177</v>
      </c>
      <c r="B87" s="102" t="s">
        <v>83</v>
      </c>
      <c r="C87" s="48"/>
      <c r="D87" s="75"/>
      <c r="E87" s="71"/>
      <c r="F87" s="71"/>
      <c r="G87" s="71"/>
      <c r="H87" s="71"/>
      <c r="I87" s="71"/>
      <c r="J87" s="71"/>
      <c r="K87" s="71"/>
      <c r="L87" s="73"/>
      <c r="M87" s="61"/>
      <c r="N87" s="61"/>
      <c r="O87" s="63"/>
      <c r="P87" s="110"/>
      <c r="Q87" s="71"/>
      <c r="R87" s="71"/>
      <c r="S87" s="71"/>
      <c r="T87" s="103"/>
      <c r="U87" s="105">
        <v>9839</v>
      </c>
      <c r="V87" s="106"/>
      <c r="W87" s="85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</row>
    <row r="88" spans="1:81" s="50" customFormat="1" ht="42" customHeight="1" x14ac:dyDescent="0.3">
      <c r="A88" s="72" t="s">
        <v>178</v>
      </c>
      <c r="B88" s="102" t="s">
        <v>239</v>
      </c>
      <c r="C88" s="74">
        <v>416</v>
      </c>
      <c r="D88" s="73">
        <v>96.15</v>
      </c>
      <c r="E88" s="76">
        <v>85</v>
      </c>
      <c r="F88" s="77">
        <v>97.65</v>
      </c>
      <c r="G88" s="76">
        <v>168</v>
      </c>
      <c r="H88" s="77">
        <v>94.05</v>
      </c>
      <c r="I88" s="76">
        <v>82</v>
      </c>
      <c r="J88" s="77">
        <v>98.78</v>
      </c>
      <c r="K88" s="83">
        <v>81</v>
      </c>
      <c r="L88" s="77">
        <v>96.3</v>
      </c>
      <c r="M88" s="61">
        <v>82</v>
      </c>
      <c r="N88" s="61">
        <v>70</v>
      </c>
      <c r="O88" s="60">
        <f t="shared" ref="O88:O90" si="15">(N88/M88)</f>
        <v>0.85365853658536583</v>
      </c>
      <c r="P88" s="105" t="s">
        <v>552</v>
      </c>
      <c r="Q88" s="65">
        <v>891</v>
      </c>
      <c r="R88" s="65">
        <v>878</v>
      </c>
      <c r="S88" s="49">
        <f t="shared" ref="S88:S90" si="16">(R88/Q88)</f>
        <v>0.9854096520763187</v>
      </c>
      <c r="T88" s="103" t="s">
        <v>552</v>
      </c>
      <c r="U88" s="105">
        <v>5286</v>
      </c>
      <c r="V88" s="106">
        <f>C88+M88+Q88</f>
        <v>1389</v>
      </c>
      <c r="W88" s="85">
        <f t="shared" si="11"/>
        <v>0.26276958002270145</v>
      </c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</row>
    <row r="89" spans="1:81" s="50" customFormat="1" ht="40.5" customHeight="1" x14ac:dyDescent="0.3">
      <c r="A89" s="72" t="s">
        <v>179</v>
      </c>
      <c r="B89" s="102" t="s">
        <v>85</v>
      </c>
      <c r="C89" s="74">
        <v>1549</v>
      </c>
      <c r="D89" s="73">
        <v>52.49</v>
      </c>
      <c r="E89" s="76">
        <v>321</v>
      </c>
      <c r="F89" s="77">
        <v>59.81</v>
      </c>
      <c r="G89" s="76">
        <v>621</v>
      </c>
      <c r="H89" s="77">
        <v>50.56</v>
      </c>
      <c r="I89" s="76">
        <v>305</v>
      </c>
      <c r="J89" s="77">
        <v>79.02</v>
      </c>
      <c r="K89" s="83">
        <v>302</v>
      </c>
      <c r="L89" s="77">
        <v>21.85</v>
      </c>
      <c r="M89" s="61">
        <v>36</v>
      </c>
      <c r="N89" s="61">
        <v>23</v>
      </c>
      <c r="O89" s="60">
        <f t="shared" si="15"/>
        <v>0.63888888888888884</v>
      </c>
      <c r="P89" s="105" t="s">
        <v>552</v>
      </c>
      <c r="Q89" s="64">
        <v>245</v>
      </c>
      <c r="R89" s="64">
        <v>237</v>
      </c>
      <c r="S89" s="49">
        <f t="shared" si="16"/>
        <v>0.96734693877551026</v>
      </c>
      <c r="T89" s="103" t="s">
        <v>552</v>
      </c>
      <c r="U89" s="105">
        <v>9452</v>
      </c>
      <c r="V89" s="106">
        <f>C89+M89+Q89</f>
        <v>1830</v>
      </c>
      <c r="W89" s="85">
        <f t="shared" si="11"/>
        <v>0.19360981802793059</v>
      </c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</row>
    <row r="90" spans="1:81" s="50" customFormat="1" ht="40.5" customHeight="1" x14ac:dyDescent="0.3">
      <c r="A90" s="72" t="s">
        <v>180</v>
      </c>
      <c r="B90" s="102" t="s">
        <v>86</v>
      </c>
      <c r="C90" s="74">
        <v>2230</v>
      </c>
      <c r="D90" s="73">
        <v>76.19</v>
      </c>
      <c r="E90" s="76">
        <v>495</v>
      </c>
      <c r="F90" s="77">
        <v>76.97</v>
      </c>
      <c r="G90" s="76">
        <v>898</v>
      </c>
      <c r="H90" s="77">
        <v>72.83</v>
      </c>
      <c r="I90" s="76">
        <v>420</v>
      </c>
      <c r="J90" s="77">
        <v>69.760000000000005</v>
      </c>
      <c r="K90" s="83">
        <v>417</v>
      </c>
      <c r="L90" s="77">
        <v>88.97</v>
      </c>
      <c r="M90" s="61">
        <v>301</v>
      </c>
      <c r="N90" s="61">
        <v>161</v>
      </c>
      <c r="O90" s="60">
        <f t="shared" si="15"/>
        <v>0.53488372093023251</v>
      </c>
      <c r="P90" s="105" t="s">
        <v>552</v>
      </c>
      <c r="Q90" s="65">
        <v>3245</v>
      </c>
      <c r="R90" s="65">
        <v>2961</v>
      </c>
      <c r="S90" s="49">
        <f t="shared" si="16"/>
        <v>0.91248073959938369</v>
      </c>
      <c r="T90" s="103" t="s">
        <v>552</v>
      </c>
      <c r="U90" s="105">
        <v>51360</v>
      </c>
      <c r="V90" s="106">
        <f>C90+M90+Q90</f>
        <v>5776</v>
      </c>
      <c r="W90" s="85">
        <f t="shared" si="11"/>
        <v>0.11246105919003116</v>
      </c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</row>
    <row r="91" spans="1:81" ht="42" customHeight="1" x14ac:dyDescent="0.3">
      <c r="A91" s="72" t="s">
        <v>181</v>
      </c>
      <c r="B91" s="102" t="s">
        <v>87</v>
      </c>
      <c r="C91" s="48"/>
      <c r="D91" s="75"/>
      <c r="E91" s="71"/>
      <c r="F91" s="71"/>
      <c r="G91" s="71"/>
      <c r="H91" s="71"/>
      <c r="I91" s="71"/>
      <c r="J91" s="71"/>
      <c r="K91" s="71"/>
      <c r="L91" s="73"/>
      <c r="M91" s="61"/>
      <c r="N91" s="61"/>
      <c r="O91" s="63"/>
      <c r="P91" s="110"/>
      <c r="Q91" s="71"/>
      <c r="R91" s="71"/>
      <c r="S91" s="71"/>
      <c r="T91" s="103"/>
      <c r="U91" s="105">
        <v>2229</v>
      </c>
      <c r="V91" s="106"/>
      <c r="W91" s="85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</row>
    <row r="92" spans="1:81" s="50" customFormat="1" ht="44.25" customHeight="1" x14ac:dyDescent="0.3">
      <c r="A92" s="72" t="s">
        <v>182</v>
      </c>
      <c r="B92" s="102" t="s">
        <v>242</v>
      </c>
      <c r="C92" s="74">
        <v>66</v>
      </c>
      <c r="D92" s="73">
        <v>92.42</v>
      </c>
      <c r="E92" s="76">
        <v>23</v>
      </c>
      <c r="F92" s="77">
        <v>100</v>
      </c>
      <c r="G92" s="76">
        <v>25</v>
      </c>
      <c r="H92" s="77">
        <v>96</v>
      </c>
      <c r="I92" s="76">
        <v>9</v>
      </c>
      <c r="J92" s="77">
        <v>100</v>
      </c>
      <c r="K92" s="83">
        <v>9</v>
      </c>
      <c r="L92" s="77">
        <v>55.56</v>
      </c>
      <c r="M92" s="61">
        <v>24</v>
      </c>
      <c r="N92" s="61">
        <v>23</v>
      </c>
      <c r="O92" s="60">
        <f t="shared" ref="O92:O95" si="17">(N92/M92)</f>
        <v>0.95833333333333337</v>
      </c>
      <c r="P92" s="105" t="s">
        <v>552</v>
      </c>
      <c r="Q92" s="65">
        <v>118</v>
      </c>
      <c r="R92" s="65">
        <v>112</v>
      </c>
      <c r="S92" s="49">
        <f t="shared" ref="S92:S95" si="18">(R92/Q92)</f>
        <v>0.94915254237288138</v>
      </c>
      <c r="T92" s="103" t="s">
        <v>552</v>
      </c>
      <c r="U92" s="105">
        <v>1398</v>
      </c>
      <c r="V92" s="106">
        <f>C92+M92+Q92</f>
        <v>208</v>
      </c>
      <c r="W92" s="85">
        <f t="shared" si="11"/>
        <v>0.14878397711015737</v>
      </c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  <c r="BX92" s="46"/>
      <c r="BY92" s="46"/>
      <c r="BZ92" s="46"/>
      <c r="CA92" s="46"/>
      <c r="CB92" s="46"/>
      <c r="CC92" s="46"/>
    </row>
    <row r="93" spans="1:81" s="50" customFormat="1" ht="42" customHeight="1" x14ac:dyDescent="0.3">
      <c r="A93" s="72" t="s">
        <v>183</v>
      </c>
      <c r="B93" s="102" t="s">
        <v>89</v>
      </c>
      <c r="C93" s="74">
        <v>2649</v>
      </c>
      <c r="D93" s="73">
        <v>70.819999999999993</v>
      </c>
      <c r="E93" s="76">
        <v>663</v>
      </c>
      <c r="F93" s="77">
        <v>67.27</v>
      </c>
      <c r="G93" s="76">
        <v>1050</v>
      </c>
      <c r="H93" s="77">
        <v>66.86</v>
      </c>
      <c r="I93" s="76">
        <v>477</v>
      </c>
      <c r="J93" s="77">
        <v>88.47</v>
      </c>
      <c r="K93" s="83">
        <v>459</v>
      </c>
      <c r="L93" s="77">
        <v>66.67</v>
      </c>
      <c r="M93" s="61">
        <v>37</v>
      </c>
      <c r="N93" s="61">
        <v>20</v>
      </c>
      <c r="O93" s="60">
        <f t="shared" si="17"/>
        <v>0.54054054054054057</v>
      </c>
      <c r="P93" s="105" t="s">
        <v>552</v>
      </c>
      <c r="Q93" s="64">
        <v>211</v>
      </c>
      <c r="R93" s="64">
        <v>186</v>
      </c>
      <c r="S93" s="49">
        <f t="shared" si="18"/>
        <v>0.88151658767772512</v>
      </c>
      <c r="T93" s="103" t="s">
        <v>552</v>
      </c>
      <c r="U93" s="105">
        <v>29142</v>
      </c>
      <c r="V93" s="106">
        <f>C93+M93+Q93</f>
        <v>2897</v>
      </c>
      <c r="W93" s="85">
        <f t="shared" si="11"/>
        <v>9.9409786562349875E-2</v>
      </c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6"/>
      <c r="BS93" s="46"/>
      <c r="BT93" s="46"/>
      <c r="BU93" s="46"/>
      <c r="BV93" s="46"/>
      <c r="BW93" s="46"/>
      <c r="BX93" s="46"/>
      <c r="BY93" s="46"/>
      <c r="BZ93" s="46"/>
      <c r="CA93" s="46"/>
      <c r="CB93" s="46"/>
      <c r="CC93" s="46"/>
    </row>
    <row r="94" spans="1:81" s="50" customFormat="1" ht="40.5" customHeight="1" x14ac:dyDescent="0.3">
      <c r="A94" s="72" t="s">
        <v>184</v>
      </c>
      <c r="B94" s="102" t="s">
        <v>90</v>
      </c>
      <c r="C94" s="74">
        <v>263</v>
      </c>
      <c r="D94" s="73">
        <v>61.98</v>
      </c>
      <c r="E94" s="76">
        <v>61</v>
      </c>
      <c r="F94" s="77">
        <v>63.93</v>
      </c>
      <c r="G94" s="76">
        <v>105</v>
      </c>
      <c r="H94" s="77">
        <v>63.81</v>
      </c>
      <c r="I94" s="76">
        <v>49</v>
      </c>
      <c r="J94" s="77">
        <v>61.22</v>
      </c>
      <c r="K94" s="83">
        <v>48</v>
      </c>
      <c r="L94" s="77">
        <v>56.25</v>
      </c>
      <c r="M94" s="61">
        <v>54</v>
      </c>
      <c r="N94" s="61">
        <v>47</v>
      </c>
      <c r="O94" s="60">
        <f t="shared" si="17"/>
        <v>0.87037037037037035</v>
      </c>
      <c r="P94" s="105" t="s">
        <v>552</v>
      </c>
      <c r="Q94" s="65">
        <v>330</v>
      </c>
      <c r="R94" s="65">
        <v>297</v>
      </c>
      <c r="S94" s="49">
        <f t="shared" si="18"/>
        <v>0.9</v>
      </c>
      <c r="T94" s="103" t="s">
        <v>552</v>
      </c>
      <c r="U94" s="105">
        <v>32007</v>
      </c>
      <c r="V94" s="106">
        <f>C94+M94+Q94</f>
        <v>647</v>
      </c>
      <c r="W94" s="85">
        <f t="shared" si="11"/>
        <v>2.0214328115724687E-2</v>
      </c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/>
      <c r="BV94" s="46"/>
      <c r="BW94" s="46"/>
      <c r="BX94" s="46"/>
      <c r="BY94" s="46"/>
      <c r="BZ94" s="46"/>
      <c r="CA94" s="46"/>
      <c r="CB94" s="46"/>
      <c r="CC94" s="46"/>
    </row>
    <row r="95" spans="1:81" s="50" customFormat="1" ht="44.25" customHeight="1" x14ac:dyDescent="0.3">
      <c r="A95" s="72" t="s">
        <v>185</v>
      </c>
      <c r="B95" s="102" t="s">
        <v>91</v>
      </c>
      <c r="C95" s="74">
        <v>515</v>
      </c>
      <c r="D95" s="73">
        <v>52.82</v>
      </c>
      <c r="E95" s="76">
        <v>126</v>
      </c>
      <c r="F95" s="77">
        <v>61.11</v>
      </c>
      <c r="G95" s="76">
        <v>204</v>
      </c>
      <c r="H95" s="77">
        <v>41.18</v>
      </c>
      <c r="I95" s="76">
        <v>93</v>
      </c>
      <c r="J95" s="77">
        <v>77.42</v>
      </c>
      <c r="K95" s="83">
        <v>92</v>
      </c>
      <c r="L95" s="77">
        <v>42.39</v>
      </c>
      <c r="M95" s="61">
        <v>161</v>
      </c>
      <c r="N95" s="61">
        <v>62</v>
      </c>
      <c r="O95" s="60">
        <f t="shared" si="17"/>
        <v>0.38509316770186336</v>
      </c>
      <c r="P95" s="105" t="s">
        <v>552</v>
      </c>
      <c r="Q95" s="64">
        <v>831</v>
      </c>
      <c r="R95" s="64">
        <v>720</v>
      </c>
      <c r="S95" s="49">
        <f t="shared" si="18"/>
        <v>0.86642599277978338</v>
      </c>
      <c r="T95" s="103" t="s">
        <v>552</v>
      </c>
      <c r="U95" s="105">
        <v>13613</v>
      </c>
      <c r="V95" s="106">
        <f>C95+M95+Q95</f>
        <v>1507</v>
      </c>
      <c r="W95" s="85">
        <f t="shared" si="11"/>
        <v>0.11070300448101079</v>
      </c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46"/>
      <c r="BX95" s="46"/>
      <c r="BY95" s="46"/>
      <c r="BZ95" s="46"/>
      <c r="CA95" s="46"/>
      <c r="CB95" s="46"/>
      <c r="CC95" s="46"/>
    </row>
    <row r="96" spans="1:81" ht="39" customHeight="1" x14ac:dyDescent="0.3">
      <c r="A96" s="72" t="s">
        <v>186</v>
      </c>
      <c r="B96" s="102" t="s">
        <v>92</v>
      </c>
      <c r="C96" s="48"/>
      <c r="D96" s="71"/>
      <c r="E96" s="71"/>
      <c r="F96" s="71"/>
      <c r="G96" s="71"/>
      <c r="H96" s="71"/>
      <c r="I96" s="71"/>
      <c r="J96" s="71"/>
      <c r="K96" s="71"/>
      <c r="L96" s="73"/>
      <c r="M96" s="61"/>
      <c r="N96" s="61"/>
      <c r="O96" s="62"/>
      <c r="P96" s="103" t="s">
        <v>554</v>
      </c>
      <c r="Q96" s="65"/>
      <c r="R96" s="65"/>
      <c r="S96" s="67"/>
      <c r="T96" s="103" t="s">
        <v>554</v>
      </c>
      <c r="U96" s="105">
        <v>192</v>
      </c>
      <c r="V96" s="106"/>
      <c r="W96" s="85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  <c r="BH96" s="46"/>
      <c r="BI96" s="46"/>
      <c r="BJ96" s="46"/>
      <c r="BK96" s="46"/>
      <c r="BL96" s="46"/>
      <c r="BM96" s="46"/>
      <c r="BN96" s="46"/>
      <c r="BO96" s="46"/>
      <c r="BP96" s="46"/>
      <c r="BQ96" s="46"/>
      <c r="BR96" s="46"/>
      <c r="BS96" s="46"/>
      <c r="BT96" s="46"/>
      <c r="BU96" s="46"/>
      <c r="BV96" s="46"/>
      <c r="BW96" s="46"/>
      <c r="BX96" s="46"/>
      <c r="BY96" s="46"/>
      <c r="BZ96" s="46"/>
      <c r="CA96" s="46"/>
      <c r="CB96" s="46"/>
      <c r="CC96" s="46"/>
    </row>
    <row r="97" spans="1:81" s="50" customFormat="1" ht="38.25" customHeight="1" x14ac:dyDescent="0.3">
      <c r="A97" s="72" t="s">
        <v>187</v>
      </c>
      <c r="B97" s="102" t="s">
        <v>531</v>
      </c>
      <c r="C97" s="74">
        <v>43</v>
      </c>
      <c r="D97" s="73">
        <v>88.37</v>
      </c>
      <c r="E97" s="76">
        <v>11</v>
      </c>
      <c r="F97" s="77">
        <v>100</v>
      </c>
      <c r="G97" s="76">
        <v>17</v>
      </c>
      <c r="H97" s="77">
        <v>94.12</v>
      </c>
      <c r="I97" s="76">
        <v>8</v>
      </c>
      <c r="J97" s="77">
        <v>100</v>
      </c>
      <c r="K97" s="83">
        <v>7</v>
      </c>
      <c r="L97" s="77">
        <v>42.86</v>
      </c>
      <c r="M97" s="61">
        <v>12</v>
      </c>
      <c r="N97" s="61">
        <v>10</v>
      </c>
      <c r="O97" s="60">
        <f t="shared" ref="O97:O100" si="19">(N97/M97)</f>
        <v>0.83333333333333337</v>
      </c>
      <c r="P97" s="105" t="s">
        <v>552</v>
      </c>
      <c r="Q97" s="65">
        <v>78</v>
      </c>
      <c r="R97" s="65">
        <v>75</v>
      </c>
      <c r="S97" s="49">
        <f t="shared" ref="S97:S100" si="20">(R97/Q97)</f>
        <v>0.96153846153846156</v>
      </c>
      <c r="T97" s="103" t="s">
        <v>552</v>
      </c>
      <c r="U97" s="105">
        <v>2262</v>
      </c>
      <c r="V97" s="106">
        <f>C97+M97+Q97</f>
        <v>133</v>
      </c>
      <c r="W97" s="85">
        <f t="shared" si="11"/>
        <v>5.8797524314765696E-2</v>
      </c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  <c r="BI97" s="46"/>
      <c r="BJ97" s="46"/>
      <c r="BK97" s="46"/>
      <c r="BL97" s="46"/>
      <c r="BM97" s="46"/>
      <c r="BN97" s="46"/>
      <c r="BO97" s="46"/>
      <c r="BP97" s="46"/>
      <c r="BQ97" s="46"/>
      <c r="BR97" s="46"/>
      <c r="BS97" s="46"/>
      <c r="BT97" s="46"/>
      <c r="BU97" s="46"/>
      <c r="BV97" s="46"/>
      <c r="BW97" s="46"/>
      <c r="BX97" s="46"/>
      <c r="BY97" s="46"/>
      <c r="BZ97" s="46"/>
      <c r="CA97" s="46"/>
      <c r="CB97" s="46"/>
      <c r="CC97" s="46"/>
    </row>
    <row r="98" spans="1:81" s="50" customFormat="1" ht="95.25" customHeight="1" x14ac:dyDescent="0.3">
      <c r="A98" s="72" t="s">
        <v>188</v>
      </c>
      <c r="B98" s="102" t="s">
        <v>94</v>
      </c>
      <c r="C98" s="76">
        <v>106</v>
      </c>
      <c r="D98" s="73">
        <v>70.75</v>
      </c>
      <c r="E98" s="76">
        <v>25</v>
      </c>
      <c r="F98" s="77">
        <v>64</v>
      </c>
      <c r="G98" s="76">
        <v>41</v>
      </c>
      <c r="H98" s="77">
        <v>70.73</v>
      </c>
      <c r="I98" s="76">
        <v>20</v>
      </c>
      <c r="J98" s="77">
        <v>85</v>
      </c>
      <c r="K98" s="83">
        <v>20</v>
      </c>
      <c r="L98" s="77">
        <v>65</v>
      </c>
      <c r="M98" s="61">
        <v>26</v>
      </c>
      <c r="N98" s="61">
        <v>16</v>
      </c>
      <c r="O98" s="60">
        <f t="shared" si="19"/>
        <v>0.61538461538461542</v>
      </c>
      <c r="P98" s="105" t="s">
        <v>560</v>
      </c>
      <c r="Q98" s="64">
        <v>173</v>
      </c>
      <c r="R98" s="64">
        <v>155</v>
      </c>
      <c r="S98" s="49">
        <f t="shared" si="20"/>
        <v>0.89595375722543358</v>
      </c>
      <c r="T98" s="103" t="s">
        <v>552</v>
      </c>
      <c r="U98" s="105">
        <v>17751</v>
      </c>
      <c r="V98" s="106">
        <f>C98+M98+Q98</f>
        <v>305</v>
      </c>
      <c r="W98" s="98">
        <f t="shared" si="11"/>
        <v>1.7182130584192441E-2</v>
      </c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  <c r="BH98" s="46"/>
      <c r="BI98" s="46"/>
      <c r="BJ98" s="46"/>
      <c r="BK98" s="46"/>
      <c r="BL98" s="46"/>
      <c r="BM98" s="46"/>
      <c r="BN98" s="46"/>
      <c r="BO98" s="46"/>
      <c r="BP98" s="46"/>
      <c r="BQ98" s="46"/>
      <c r="BR98" s="46"/>
      <c r="BS98" s="46"/>
      <c r="BT98" s="46"/>
      <c r="BU98" s="46"/>
      <c r="BV98" s="46"/>
      <c r="BW98" s="46"/>
      <c r="BX98" s="46"/>
      <c r="BY98" s="46"/>
      <c r="BZ98" s="46"/>
      <c r="CA98" s="46"/>
      <c r="CB98" s="46"/>
      <c r="CC98" s="46"/>
    </row>
    <row r="99" spans="1:81" s="55" customFormat="1" ht="45" customHeight="1" x14ac:dyDescent="0.3">
      <c r="A99" s="72" t="s">
        <v>189</v>
      </c>
      <c r="B99" s="102" t="s">
        <v>95</v>
      </c>
      <c r="C99" s="76">
        <v>278</v>
      </c>
      <c r="D99" s="73">
        <v>70.5</v>
      </c>
      <c r="E99" s="76">
        <v>70</v>
      </c>
      <c r="F99" s="77">
        <v>81.430000000000007</v>
      </c>
      <c r="G99" s="76">
        <v>109</v>
      </c>
      <c r="H99" s="77">
        <v>76.150000000000006</v>
      </c>
      <c r="I99" s="76">
        <v>50</v>
      </c>
      <c r="J99" s="77">
        <v>92</v>
      </c>
      <c r="K99" s="83">
        <v>49</v>
      </c>
      <c r="L99" s="77">
        <v>20.41</v>
      </c>
      <c r="M99" s="61">
        <v>55</v>
      </c>
      <c r="N99" s="61">
        <v>44</v>
      </c>
      <c r="O99" s="60">
        <f t="shared" si="19"/>
        <v>0.8</v>
      </c>
      <c r="P99" s="105" t="s">
        <v>552</v>
      </c>
      <c r="Q99" s="65">
        <v>396</v>
      </c>
      <c r="R99" s="65">
        <v>383</v>
      </c>
      <c r="S99" s="49">
        <f t="shared" si="20"/>
        <v>0.96717171717171713</v>
      </c>
      <c r="T99" s="103" t="s">
        <v>552</v>
      </c>
      <c r="U99" s="105">
        <v>12736</v>
      </c>
      <c r="V99" s="106">
        <f>C99+M99+Q99</f>
        <v>729</v>
      </c>
      <c r="W99" s="85">
        <f t="shared" si="11"/>
        <v>5.7239321608040204E-2</v>
      </c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/>
      <c r="BI99" s="46"/>
      <c r="BJ99" s="46"/>
      <c r="BK99" s="46"/>
      <c r="BL99" s="46"/>
      <c r="BM99" s="46"/>
      <c r="BN99" s="46"/>
      <c r="BO99" s="46"/>
      <c r="BP99" s="46"/>
      <c r="BQ99" s="46"/>
      <c r="BR99" s="46"/>
      <c r="BS99" s="46"/>
      <c r="BT99" s="46"/>
      <c r="BU99" s="46"/>
      <c r="BV99" s="46"/>
      <c r="BW99" s="46"/>
      <c r="BX99" s="46"/>
      <c r="BY99" s="46"/>
      <c r="BZ99" s="46"/>
      <c r="CA99" s="46"/>
      <c r="CB99" s="46"/>
      <c r="CC99" s="46"/>
    </row>
    <row r="100" spans="1:81" ht="22.5" customHeight="1" x14ac:dyDescent="0.3">
      <c r="A100" s="72"/>
      <c r="B100" s="102" t="s">
        <v>202</v>
      </c>
      <c r="C100" s="111">
        <v>87706</v>
      </c>
      <c r="D100" s="112">
        <v>79.62</v>
      </c>
      <c r="E100" s="111">
        <v>20391</v>
      </c>
      <c r="F100" s="113">
        <v>74.69</v>
      </c>
      <c r="G100" s="111">
        <v>34778</v>
      </c>
      <c r="H100" s="114">
        <v>76.349999999999994</v>
      </c>
      <c r="I100" s="111">
        <v>16402</v>
      </c>
      <c r="J100" s="113">
        <v>87.3</v>
      </c>
      <c r="K100" s="111">
        <v>16135</v>
      </c>
      <c r="L100" s="113">
        <v>85.09</v>
      </c>
      <c r="M100" s="115">
        <v>17166</v>
      </c>
      <c r="N100" s="115">
        <v>10896</v>
      </c>
      <c r="O100" s="97">
        <f t="shared" si="19"/>
        <v>0.63474309681929397</v>
      </c>
      <c r="P100" s="97"/>
      <c r="Q100" s="116">
        <v>136218</v>
      </c>
      <c r="R100" s="116">
        <v>122304</v>
      </c>
      <c r="S100" s="96">
        <f t="shared" si="20"/>
        <v>0.89785490904285781</v>
      </c>
      <c r="T100" s="96"/>
      <c r="U100" s="117">
        <f>SUM(U6:U99)</f>
        <v>3386475</v>
      </c>
      <c r="V100" s="118">
        <f>C100+M100+Q100</f>
        <v>241090</v>
      </c>
      <c r="W100" s="95">
        <f t="shared" si="11"/>
        <v>7.1192021201987324E-2</v>
      </c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  <c r="BN100" s="46"/>
      <c r="BO100" s="46"/>
      <c r="BP100" s="46"/>
      <c r="BQ100" s="46"/>
      <c r="BR100" s="46"/>
      <c r="BS100" s="46"/>
      <c r="BT100" s="46"/>
      <c r="BU100" s="46"/>
      <c r="BV100" s="46"/>
      <c r="BW100" s="46"/>
      <c r="BX100" s="46"/>
      <c r="BY100" s="46"/>
      <c r="BZ100" s="46"/>
      <c r="CA100" s="46"/>
      <c r="CB100" s="46"/>
      <c r="CC100" s="46"/>
    </row>
    <row r="101" spans="1:81" ht="15" customHeight="1" x14ac:dyDescent="0.3">
      <c r="B101" s="57"/>
      <c r="G101" s="58"/>
      <c r="H101" s="58"/>
      <c r="I101" s="58"/>
      <c r="J101" s="58"/>
      <c r="K101" s="58"/>
      <c r="L101" s="58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6"/>
      <c r="BJ101" s="46"/>
      <c r="BK101" s="46"/>
      <c r="BL101" s="46"/>
      <c r="BM101" s="46"/>
      <c r="BN101" s="46"/>
      <c r="BO101" s="46"/>
      <c r="BP101" s="46"/>
      <c r="BQ101" s="46"/>
      <c r="BR101" s="46"/>
      <c r="BS101" s="46"/>
      <c r="BT101" s="46"/>
      <c r="BU101" s="46"/>
      <c r="BV101" s="46"/>
      <c r="BW101" s="46"/>
      <c r="BX101" s="46"/>
      <c r="BY101" s="46"/>
      <c r="BZ101" s="46"/>
      <c r="CA101" s="46"/>
      <c r="CB101" s="46"/>
      <c r="CC101" s="46"/>
    </row>
    <row r="102" spans="1:81" x14ac:dyDescent="0.3">
      <c r="B102" s="57"/>
      <c r="E102" s="59"/>
      <c r="F102" s="59"/>
      <c r="G102" s="58"/>
      <c r="H102" s="58"/>
      <c r="I102" s="58"/>
      <c r="J102" s="58"/>
      <c r="K102" s="58"/>
      <c r="L102" s="58"/>
      <c r="M102" s="87"/>
      <c r="N102" s="87"/>
      <c r="O102" s="46"/>
      <c r="P102" s="46"/>
      <c r="Q102" s="46"/>
      <c r="R102" s="46"/>
      <c r="S102" s="46"/>
      <c r="T102" s="46"/>
      <c r="U102" s="46"/>
      <c r="V102" s="87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6"/>
      <c r="BJ102" s="46"/>
      <c r="BK102" s="46"/>
      <c r="BL102" s="46"/>
      <c r="BM102" s="46"/>
      <c r="BN102" s="46"/>
      <c r="BO102" s="46"/>
      <c r="BP102" s="46"/>
      <c r="BQ102" s="46"/>
      <c r="BR102" s="46"/>
      <c r="BS102" s="46"/>
      <c r="BT102" s="46"/>
      <c r="BU102" s="46"/>
      <c r="BV102" s="46"/>
      <c r="BW102" s="46"/>
      <c r="BX102" s="46"/>
      <c r="BY102" s="46"/>
      <c r="BZ102" s="46"/>
      <c r="CA102" s="46"/>
      <c r="CB102" s="46"/>
      <c r="CC102" s="46"/>
    </row>
    <row r="103" spans="1:81" ht="15" customHeight="1" x14ac:dyDescent="0.3">
      <c r="B103" s="57"/>
      <c r="C103" s="86"/>
      <c r="E103" s="59"/>
      <c r="F103" s="59"/>
      <c r="G103" s="58"/>
      <c r="H103" s="58"/>
      <c r="I103" s="58"/>
      <c r="J103" s="58"/>
      <c r="K103" s="58"/>
      <c r="L103" s="58"/>
      <c r="M103" s="46"/>
      <c r="N103" s="46"/>
      <c r="O103" s="46"/>
      <c r="P103" s="46"/>
      <c r="Q103" s="87"/>
      <c r="R103" s="87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46"/>
      <c r="BO103" s="46"/>
      <c r="BP103" s="46"/>
      <c r="BQ103" s="46"/>
      <c r="BR103" s="46"/>
      <c r="BS103" s="46"/>
      <c r="BT103" s="46"/>
      <c r="BU103" s="46"/>
      <c r="BV103" s="46"/>
      <c r="BW103" s="46"/>
      <c r="BX103" s="46"/>
      <c r="BY103" s="46"/>
      <c r="BZ103" s="46"/>
      <c r="CA103" s="46"/>
      <c r="CB103" s="46"/>
      <c r="CC103" s="46"/>
    </row>
    <row r="104" spans="1:81" ht="15" customHeight="1" x14ac:dyDescent="0.3">
      <c r="B104" s="57"/>
      <c r="E104" s="59"/>
      <c r="F104" s="59"/>
      <c r="G104" s="58"/>
      <c r="H104" s="58"/>
      <c r="I104" s="58"/>
      <c r="J104" s="58"/>
      <c r="K104" s="58"/>
      <c r="L104" s="58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6"/>
      <c r="BL104" s="46"/>
      <c r="BM104" s="46"/>
      <c r="BN104" s="46"/>
      <c r="BO104" s="46"/>
      <c r="BP104" s="46"/>
      <c r="BQ104" s="46"/>
      <c r="BR104" s="46"/>
      <c r="BS104" s="46"/>
      <c r="BT104" s="46"/>
      <c r="BU104" s="46"/>
      <c r="BV104" s="46"/>
      <c r="BW104" s="46"/>
      <c r="BX104" s="46"/>
      <c r="BY104" s="46"/>
      <c r="BZ104" s="46"/>
      <c r="CA104" s="46"/>
      <c r="CB104" s="46"/>
      <c r="CC104" s="46"/>
    </row>
    <row r="105" spans="1:81" x14ac:dyDescent="0.3">
      <c r="E105" s="59"/>
      <c r="F105" s="59"/>
      <c r="G105" s="58"/>
      <c r="H105" s="58"/>
      <c r="I105" s="58"/>
      <c r="J105" s="58"/>
      <c r="K105" s="58"/>
      <c r="L105" s="58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46"/>
      <c r="BF105" s="46"/>
      <c r="BG105" s="46"/>
      <c r="BH105" s="46"/>
      <c r="BI105" s="46"/>
      <c r="BJ105" s="46"/>
      <c r="BK105" s="46"/>
      <c r="BL105" s="46"/>
      <c r="BM105" s="46"/>
      <c r="BN105" s="46"/>
      <c r="BO105" s="46"/>
      <c r="BP105" s="46"/>
      <c r="BQ105" s="46"/>
      <c r="BR105" s="46"/>
      <c r="BS105" s="46"/>
      <c r="BT105" s="46"/>
      <c r="BU105" s="46"/>
      <c r="BV105" s="46"/>
      <c r="BW105" s="46"/>
      <c r="BX105" s="46"/>
      <c r="BY105" s="46"/>
      <c r="BZ105" s="46"/>
      <c r="CA105" s="46"/>
      <c r="CB105" s="46"/>
      <c r="CC105" s="46"/>
    </row>
    <row r="106" spans="1:81" x14ac:dyDescent="0.3">
      <c r="E106" s="59"/>
      <c r="F106" s="59"/>
      <c r="G106" s="58"/>
      <c r="H106" s="58"/>
      <c r="I106" s="58"/>
      <c r="J106" s="58"/>
      <c r="K106" s="58"/>
      <c r="L106" s="58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/>
      <c r="BE106" s="46"/>
      <c r="BF106" s="46"/>
      <c r="BG106" s="46"/>
      <c r="BH106" s="46"/>
      <c r="BI106" s="46"/>
      <c r="BJ106" s="46"/>
      <c r="BK106" s="46"/>
      <c r="BL106" s="46"/>
      <c r="BM106" s="46"/>
      <c r="BN106" s="46"/>
      <c r="BO106" s="46"/>
      <c r="BP106" s="46"/>
      <c r="BQ106" s="46"/>
      <c r="BR106" s="46"/>
      <c r="BS106" s="46"/>
      <c r="BT106" s="46"/>
      <c r="BU106" s="46"/>
      <c r="BV106" s="46"/>
      <c r="BW106" s="46"/>
      <c r="BX106" s="46"/>
      <c r="BY106" s="46"/>
      <c r="BZ106" s="46"/>
      <c r="CA106" s="46"/>
      <c r="CB106" s="46"/>
      <c r="CC106" s="46"/>
    </row>
    <row r="107" spans="1:81" x14ac:dyDescent="0.3">
      <c r="E107" s="59"/>
      <c r="F107" s="59"/>
      <c r="G107" s="58"/>
      <c r="H107" s="58"/>
      <c r="I107" s="58"/>
      <c r="J107" s="58"/>
      <c r="K107" s="58"/>
      <c r="L107" s="58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/>
      <c r="BI107" s="46"/>
      <c r="BJ107" s="46"/>
      <c r="BK107" s="46"/>
      <c r="BL107" s="46"/>
      <c r="BM107" s="46"/>
      <c r="BN107" s="46"/>
      <c r="BO107" s="46"/>
      <c r="BP107" s="46"/>
      <c r="BQ107" s="46"/>
      <c r="BR107" s="46"/>
      <c r="BS107" s="46"/>
      <c r="BT107" s="46"/>
      <c r="BU107" s="46"/>
      <c r="BV107" s="46"/>
      <c r="BW107" s="46"/>
      <c r="BX107" s="46"/>
      <c r="BY107" s="46"/>
      <c r="BZ107" s="46"/>
      <c r="CA107" s="46"/>
      <c r="CB107" s="46"/>
      <c r="CC107" s="46"/>
    </row>
    <row r="108" spans="1:81" x14ac:dyDescent="0.3">
      <c r="E108" s="59"/>
      <c r="F108" s="59"/>
      <c r="G108" s="58"/>
      <c r="H108" s="58"/>
      <c r="I108" s="58"/>
      <c r="J108" s="58"/>
      <c r="K108" s="58"/>
      <c r="L108" s="58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6"/>
      <c r="BN108" s="46"/>
      <c r="BO108" s="46"/>
      <c r="BP108" s="46"/>
      <c r="BQ108" s="46"/>
      <c r="BR108" s="46"/>
      <c r="BS108" s="46"/>
      <c r="BT108" s="46"/>
      <c r="BU108" s="46"/>
      <c r="BV108" s="46"/>
      <c r="BW108" s="46"/>
      <c r="BX108" s="46"/>
      <c r="BY108" s="46"/>
      <c r="BZ108" s="46"/>
      <c r="CA108" s="46"/>
      <c r="CB108" s="46"/>
      <c r="CC108" s="46"/>
    </row>
    <row r="109" spans="1:81" x14ac:dyDescent="0.3">
      <c r="E109" s="59"/>
      <c r="F109" s="59"/>
      <c r="G109" s="58"/>
      <c r="H109" s="58"/>
      <c r="I109" s="58"/>
      <c r="J109" s="58"/>
      <c r="K109" s="58"/>
      <c r="L109" s="58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  <c r="BA109" s="46"/>
      <c r="BB109" s="46"/>
      <c r="BC109" s="46"/>
      <c r="BD109" s="46"/>
      <c r="BE109" s="46"/>
      <c r="BF109" s="46"/>
      <c r="BG109" s="46"/>
      <c r="BH109" s="46"/>
      <c r="BI109" s="46"/>
      <c r="BJ109" s="46"/>
      <c r="BK109" s="46"/>
      <c r="BL109" s="46"/>
      <c r="BM109" s="46"/>
      <c r="BN109" s="46"/>
      <c r="BO109" s="46"/>
      <c r="BP109" s="46"/>
      <c r="BQ109" s="46"/>
      <c r="BR109" s="46"/>
      <c r="BS109" s="46"/>
      <c r="BT109" s="46"/>
      <c r="BU109" s="46"/>
      <c r="BV109" s="46"/>
      <c r="BW109" s="46"/>
      <c r="BX109" s="46"/>
      <c r="BY109" s="46"/>
      <c r="BZ109" s="46"/>
      <c r="CA109" s="46"/>
      <c r="CB109" s="46"/>
      <c r="CC109" s="46"/>
    </row>
    <row r="110" spans="1:81" x14ac:dyDescent="0.3">
      <c r="E110" s="59"/>
      <c r="F110" s="59"/>
      <c r="G110" s="58"/>
      <c r="H110" s="58"/>
      <c r="I110" s="58"/>
      <c r="J110" s="58"/>
      <c r="K110" s="58"/>
      <c r="L110" s="58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6"/>
      <c r="BJ110" s="46"/>
      <c r="BK110" s="46"/>
      <c r="BL110" s="46"/>
      <c r="BM110" s="46"/>
      <c r="BN110" s="46"/>
      <c r="BO110" s="46"/>
      <c r="BP110" s="46"/>
      <c r="BQ110" s="46"/>
      <c r="BR110" s="46"/>
      <c r="BS110" s="46"/>
      <c r="BT110" s="46"/>
      <c r="BU110" s="46"/>
      <c r="BV110" s="46"/>
      <c r="BW110" s="46"/>
      <c r="BX110" s="46"/>
      <c r="BY110" s="46"/>
      <c r="BZ110" s="46"/>
      <c r="CA110" s="46"/>
      <c r="CB110" s="46"/>
      <c r="CC110" s="46"/>
    </row>
    <row r="111" spans="1:81" x14ac:dyDescent="0.3">
      <c r="E111" s="59"/>
      <c r="F111" s="59"/>
      <c r="G111" s="58"/>
      <c r="H111" s="58"/>
      <c r="I111" s="58"/>
      <c r="J111" s="58"/>
      <c r="K111" s="58"/>
      <c r="L111" s="58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  <c r="BA111" s="46"/>
      <c r="BB111" s="46"/>
      <c r="BC111" s="46"/>
      <c r="BD111" s="46"/>
      <c r="BE111" s="46"/>
      <c r="BF111" s="46"/>
      <c r="BG111" s="46"/>
      <c r="BH111" s="46"/>
      <c r="BI111" s="46"/>
      <c r="BJ111" s="46"/>
      <c r="BK111" s="46"/>
      <c r="BL111" s="46"/>
      <c r="BM111" s="46"/>
      <c r="BN111" s="46"/>
      <c r="BO111" s="46"/>
      <c r="BP111" s="46"/>
      <c r="BQ111" s="46"/>
      <c r="BR111" s="46"/>
      <c r="BS111" s="46"/>
      <c r="BT111" s="46"/>
      <c r="BU111" s="46"/>
      <c r="BV111" s="46"/>
      <c r="BW111" s="46"/>
      <c r="BX111" s="46"/>
      <c r="BY111" s="46"/>
      <c r="BZ111" s="46"/>
      <c r="CA111" s="46"/>
      <c r="CB111" s="46"/>
      <c r="CC111" s="46"/>
    </row>
    <row r="112" spans="1:81" x14ac:dyDescent="0.3">
      <c r="E112" s="59"/>
      <c r="F112" s="59"/>
      <c r="G112" s="58"/>
      <c r="H112" s="58"/>
      <c r="I112" s="58"/>
      <c r="J112" s="58"/>
      <c r="K112" s="58"/>
      <c r="L112" s="58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  <c r="BA112" s="46"/>
      <c r="BB112" s="46"/>
      <c r="BC112" s="46"/>
      <c r="BD112" s="46"/>
      <c r="BE112" s="46"/>
      <c r="BF112" s="46"/>
      <c r="BG112" s="46"/>
      <c r="BH112" s="46"/>
      <c r="BI112" s="46"/>
      <c r="BJ112" s="46"/>
      <c r="BK112" s="46"/>
      <c r="BL112" s="46"/>
      <c r="BM112" s="46"/>
      <c r="BN112" s="46"/>
      <c r="BO112" s="46"/>
      <c r="BP112" s="46"/>
      <c r="BQ112" s="46"/>
      <c r="BR112" s="46"/>
      <c r="BS112" s="46"/>
      <c r="BT112" s="46"/>
      <c r="BU112" s="46"/>
      <c r="BV112" s="46"/>
      <c r="BW112" s="46"/>
      <c r="BX112" s="46"/>
      <c r="BY112" s="46"/>
      <c r="BZ112" s="46"/>
      <c r="CA112" s="46"/>
      <c r="CB112" s="46"/>
      <c r="CC112" s="46"/>
    </row>
    <row r="113" spans="5:81" x14ac:dyDescent="0.3">
      <c r="E113" s="59"/>
      <c r="F113" s="59"/>
      <c r="G113" s="58"/>
      <c r="H113" s="58"/>
      <c r="I113" s="58"/>
      <c r="J113" s="58"/>
      <c r="K113" s="58"/>
      <c r="L113" s="58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  <c r="BA113" s="46"/>
      <c r="BB113" s="46"/>
      <c r="BC113" s="46"/>
      <c r="BD113" s="46"/>
      <c r="BE113" s="46"/>
      <c r="BF113" s="46"/>
      <c r="BG113" s="46"/>
      <c r="BH113" s="46"/>
      <c r="BI113" s="46"/>
      <c r="BJ113" s="46"/>
      <c r="BK113" s="46"/>
      <c r="BL113" s="46"/>
      <c r="BM113" s="46"/>
      <c r="BN113" s="46"/>
      <c r="BO113" s="46"/>
      <c r="BP113" s="46"/>
      <c r="BQ113" s="46"/>
      <c r="BR113" s="46"/>
      <c r="BS113" s="46"/>
      <c r="BT113" s="46"/>
      <c r="BU113" s="46"/>
      <c r="BV113" s="46"/>
      <c r="BW113" s="46"/>
      <c r="BX113" s="46"/>
      <c r="BY113" s="46"/>
      <c r="BZ113" s="46"/>
      <c r="CA113" s="46"/>
      <c r="CB113" s="46"/>
      <c r="CC113" s="46"/>
    </row>
    <row r="114" spans="5:81" x14ac:dyDescent="0.3">
      <c r="E114" s="59"/>
      <c r="F114" s="59"/>
      <c r="G114" s="58"/>
      <c r="H114" s="58"/>
      <c r="I114" s="58"/>
      <c r="J114" s="58"/>
      <c r="K114" s="58"/>
      <c r="L114" s="58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  <c r="BF114" s="46"/>
      <c r="BG114" s="46"/>
      <c r="BH114" s="46"/>
      <c r="BI114" s="46"/>
      <c r="BJ114" s="46"/>
      <c r="BK114" s="46"/>
      <c r="BL114" s="46"/>
      <c r="BM114" s="46"/>
      <c r="BN114" s="46"/>
      <c r="BO114" s="46"/>
      <c r="BP114" s="46"/>
      <c r="BQ114" s="46"/>
      <c r="BR114" s="46"/>
      <c r="BS114" s="46"/>
      <c r="BT114" s="46"/>
      <c r="BU114" s="46"/>
      <c r="BV114" s="46"/>
      <c r="BW114" s="46"/>
      <c r="BX114" s="46"/>
      <c r="BY114" s="46"/>
      <c r="BZ114" s="46"/>
      <c r="CA114" s="46"/>
      <c r="CB114" s="46"/>
      <c r="CC114" s="46"/>
    </row>
    <row r="115" spans="5:81" x14ac:dyDescent="0.3">
      <c r="E115" s="59"/>
      <c r="F115" s="59"/>
      <c r="G115" s="58"/>
      <c r="H115" s="58"/>
      <c r="I115" s="58"/>
      <c r="J115" s="58"/>
      <c r="K115" s="58"/>
      <c r="L115" s="58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6"/>
      <c r="BJ115" s="46"/>
      <c r="BK115" s="46"/>
      <c r="BL115" s="46"/>
      <c r="BM115" s="46"/>
      <c r="BN115" s="46"/>
      <c r="BO115" s="46"/>
      <c r="BP115" s="46"/>
      <c r="BQ115" s="46"/>
      <c r="BR115" s="46"/>
      <c r="BS115" s="46"/>
      <c r="BT115" s="46"/>
      <c r="BU115" s="46"/>
      <c r="BV115" s="46"/>
      <c r="BW115" s="46"/>
      <c r="BX115" s="46"/>
      <c r="BY115" s="46"/>
      <c r="BZ115" s="46"/>
      <c r="CA115" s="46"/>
      <c r="CB115" s="46"/>
      <c r="CC115" s="46"/>
    </row>
    <row r="116" spans="5:81" x14ac:dyDescent="0.3">
      <c r="E116" s="59"/>
      <c r="F116" s="59"/>
      <c r="G116" s="58"/>
      <c r="H116" s="58"/>
      <c r="I116" s="58"/>
      <c r="J116" s="58"/>
      <c r="K116" s="58"/>
      <c r="L116" s="58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  <c r="BA116" s="46"/>
      <c r="BB116" s="46"/>
      <c r="BC116" s="46"/>
      <c r="BD116" s="46"/>
      <c r="BE116" s="46"/>
      <c r="BF116" s="46"/>
      <c r="BG116" s="46"/>
      <c r="BH116" s="46"/>
      <c r="BI116" s="46"/>
      <c r="BJ116" s="46"/>
      <c r="BK116" s="46"/>
      <c r="BL116" s="46"/>
      <c r="BM116" s="46"/>
      <c r="BN116" s="46"/>
      <c r="BO116" s="46"/>
      <c r="BP116" s="46"/>
      <c r="BQ116" s="46"/>
      <c r="BR116" s="46"/>
      <c r="BS116" s="46"/>
      <c r="BT116" s="46"/>
      <c r="BU116" s="46"/>
      <c r="BV116" s="46"/>
      <c r="BW116" s="46"/>
      <c r="BX116" s="46"/>
      <c r="BY116" s="46"/>
      <c r="BZ116" s="46"/>
      <c r="CA116" s="46"/>
      <c r="CB116" s="46"/>
      <c r="CC116" s="46"/>
    </row>
    <row r="117" spans="5:81" x14ac:dyDescent="0.3">
      <c r="E117" s="59"/>
      <c r="F117" s="59"/>
      <c r="G117" s="58"/>
      <c r="H117" s="58"/>
      <c r="I117" s="58"/>
      <c r="J117" s="58"/>
      <c r="K117" s="58"/>
      <c r="L117" s="58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  <c r="BA117" s="46"/>
      <c r="BB117" s="46"/>
      <c r="BC117" s="46"/>
      <c r="BD117" s="46"/>
      <c r="BE117" s="46"/>
      <c r="BF117" s="46"/>
      <c r="BG117" s="46"/>
      <c r="BH117" s="46"/>
      <c r="BI117" s="46"/>
      <c r="BJ117" s="46"/>
      <c r="BK117" s="46"/>
      <c r="BL117" s="46"/>
      <c r="BM117" s="46"/>
      <c r="BN117" s="46"/>
      <c r="BO117" s="46"/>
      <c r="BP117" s="46"/>
      <c r="BQ117" s="46"/>
      <c r="BR117" s="46"/>
      <c r="BS117" s="46"/>
      <c r="BT117" s="46"/>
      <c r="BU117" s="46"/>
      <c r="BV117" s="46"/>
      <c r="BW117" s="46"/>
      <c r="BX117" s="46"/>
      <c r="BY117" s="46"/>
      <c r="BZ117" s="46"/>
      <c r="CA117" s="46"/>
      <c r="CB117" s="46"/>
      <c r="CC117" s="46"/>
    </row>
    <row r="118" spans="5:81" x14ac:dyDescent="0.3">
      <c r="E118" s="59"/>
      <c r="F118" s="59"/>
      <c r="G118" s="58"/>
      <c r="H118" s="58"/>
      <c r="I118" s="58"/>
      <c r="J118" s="58"/>
      <c r="K118" s="58"/>
      <c r="L118" s="58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  <c r="BA118" s="46"/>
      <c r="BB118" s="46"/>
      <c r="BC118" s="46"/>
      <c r="BD118" s="46"/>
      <c r="BE118" s="46"/>
      <c r="BF118" s="46"/>
      <c r="BG118" s="46"/>
      <c r="BH118" s="46"/>
      <c r="BI118" s="46"/>
      <c r="BJ118" s="46"/>
      <c r="BK118" s="46"/>
      <c r="BL118" s="46"/>
      <c r="BM118" s="46"/>
      <c r="BN118" s="46"/>
      <c r="BO118" s="46"/>
      <c r="BP118" s="46"/>
      <c r="BQ118" s="46"/>
      <c r="BR118" s="46"/>
      <c r="BS118" s="46"/>
      <c r="BT118" s="46"/>
      <c r="BU118" s="46"/>
      <c r="BV118" s="46"/>
      <c r="BW118" s="46"/>
      <c r="BX118" s="46"/>
      <c r="BY118" s="46"/>
      <c r="BZ118" s="46"/>
      <c r="CA118" s="46"/>
      <c r="CB118" s="46"/>
      <c r="CC118" s="46"/>
    </row>
    <row r="119" spans="5:81" x14ac:dyDescent="0.3">
      <c r="E119" s="59"/>
      <c r="F119" s="59"/>
      <c r="G119" s="58"/>
      <c r="H119" s="58"/>
      <c r="I119" s="58"/>
      <c r="J119" s="58"/>
      <c r="K119" s="58"/>
      <c r="L119" s="58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46"/>
      <c r="BO119" s="46"/>
      <c r="BP119" s="46"/>
      <c r="BQ119" s="46"/>
      <c r="BR119" s="46"/>
      <c r="BS119" s="46"/>
      <c r="BT119" s="46"/>
      <c r="BU119" s="46"/>
      <c r="BV119" s="46"/>
      <c r="BW119" s="46"/>
      <c r="BX119" s="46"/>
      <c r="BY119" s="46"/>
      <c r="BZ119" s="46"/>
      <c r="CA119" s="46"/>
      <c r="CB119" s="46"/>
      <c r="CC119" s="46"/>
    </row>
    <row r="120" spans="5:81" x14ac:dyDescent="0.3">
      <c r="E120" s="59"/>
      <c r="F120" s="59"/>
      <c r="G120" s="58"/>
      <c r="H120" s="58"/>
      <c r="I120" s="58"/>
      <c r="J120" s="58"/>
      <c r="K120" s="58"/>
      <c r="L120" s="58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  <c r="BA120" s="46"/>
      <c r="BB120" s="46"/>
      <c r="BC120" s="46"/>
      <c r="BD120" s="46"/>
      <c r="BE120" s="46"/>
      <c r="BF120" s="46"/>
      <c r="BG120" s="46"/>
      <c r="BH120" s="46"/>
      <c r="BI120" s="46"/>
      <c r="BJ120" s="46"/>
      <c r="BK120" s="46"/>
      <c r="BL120" s="46"/>
      <c r="BM120" s="46"/>
      <c r="BN120" s="46"/>
      <c r="BO120" s="46"/>
      <c r="BP120" s="46"/>
      <c r="BQ120" s="46"/>
      <c r="BR120" s="46"/>
      <c r="BS120" s="46"/>
      <c r="BT120" s="46"/>
      <c r="BU120" s="46"/>
      <c r="BV120" s="46"/>
      <c r="BW120" s="46"/>
      <c r="BX120" s="46"/>
      <c r="BY120" s="46"/>
      <c r="BZ120" s="46"/>
      <c r="CA120" s="46"/>
      <c r="CB120" s="46"/>
      <c r="CC120" s="46"/>
    </row>
    <row r="121" spans="5:81" x14ac:dyDescent="0.3">
      <c r="E121" s="59"/>
      <c r="F121" s="59"/>
      <c r="G121" s="58"/>
      <c r="H121" s="58"/>
      <c r="I121" s="58"/>
      <c r="J121" s="58"/>
      <c r="K121" s="58"/>
      <c r="L121" s="58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  <c r="BA121" s="46"/>
      <c r="BB121" s="46"/>
      <c r="BC121" s="46"/>
      <c r="BD121" s="46"/>
      <c r="BE121" s="46"/>
      <c r="BF121" s="46"/>
      <c r="BG121" s="46"/>
      <c r="BH121" s="46"/>
      <c r="BI121" s="46"/>
      <c r="BJ121" s="46"/>
      <c r="BK121" s="46"/>
      <c r="BL121" s="46"/>
      <c r="BM121" s="46"/>
      <c r="BN121" s="46"/>
      <c r="BO121" s="46"/>
      <c r="BP121" s="46"/>
      <c r="BQ121" s="46"/>
      <c r="BR121" s="46"/>
      <c r="BS121" s="46"/>
      <c r="BT121" s="46"/>
      <c r="BU121" s="46"/>
      <c r="BV121" s="46"/>
      <c r="BW121" s="46"/>
      <c r="BX121" s="46"/>
      <c r="BY121" s="46"/>
      <c r="BZ121" s="46"/>
      <c r="CA121" s="46"/>
      <c r="CB121" s="46"/>
      <c r="CC121" s="46"/>
    </row>
    <row r="122" spans="5:81" x14ac:dyDescent="0.3">
      <c r="E122" s="59"/>
      <c r="F122" s="59"/>
      <c r="G122" s="58"/>
      <c r="H122" s="58"/>
      <c r="I122" s="58"/>
      <c r="J122" s="58"/>
      <c r="K122" s="58"/>
      <c r="L122" s="58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  <c r="BA122" s="46"/>
      <c r="BB122" s="46"/>
      <c r="BC122" s="46"/>
      <c r="BD122" s="46"/>
      <c r="BE122" s="46"/>
      <c r="BF122" s="46"/>
      <c r="BG122" s="46"/>
      <c r="BH122" s="46"/>
      <c r="BI122" s="46"/>
      <c r="BJ122" s="46"/>
      <c r="BK122" s="46"/>
      <c r="BL122" s="46"/>
      <c r="BM122" s="46"/>
      <c r="BN122" s="46"/>
      <c r="BO122" s="46"/>
      <c r="BP122" s="46"/>
      <c r="BQ122" s="46"/>
      <c r="BR122" s="46"/>
      <c r="BS122" s="46"/>
      <c r="BT122" s="46"/>
      <c r="BU122" s="46"/>
      <c r="BV122" s="46"/>
      <c r="BW122" s="46"/>
      <c r="BX122" s="46"/>
      <c r="BY122" s="46"/>
      <c r="BZ122" s="46"/>
      <c r="CA122" s="46"/>
      <c r="CB122" s="46"/>
      <c r="CC122" s="46"/>
    </row>
    <row r="123" spans="5:81" x14ac:dyDescent="0.3">
      <c r="E123" s="59"/>
      <c r="F123" s="59"/>
      <c r="G123" s="58"/>
      <c r="H123" s="58"/>
      <c r="I123" s="58"/>
      <c r="J123" s="58"/>
      <c r="K123" s="58"/>
      <c r="L123" s="58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  <c r="BA123" s="46"/>
      <c r="BB123" s="46"/>
      <c r="BC123" s="46"/>
      <c r="BD123" s="46"/>
      <c r="BE123" s="46"/>
      <c r="BF123" s="46"/>
      <c r="BG123" s="46"/>
      <c r="BH123" s="46"/>
      <c r="BI123" s="46"/>
      <c r="BJ123" s="46"/>
      <c r="BK123" s="46"/>
      <c r="BL123" s="46"/>
      <c r="BM123" s="46"/>
      <c r="BN123" s="46"/>
      <c r="BO123" s="46"/>
      <c r="BP123" s="46"/>
      <c r="BQ123" s="46"/>
      <c r="BR123" s="46"/>
      <c r="BS123" s="46"/>
      <c r="BT123" s="46"/>
      <c r="BU123" s="46"/>
      <c r="BV123" s="46"/>
      <c r="BW123" s="46"/>
      <c r="BX123" s="46"/>
      <c r="BY123" s="46"/>
      <c r="BZ123" s="46"/>
      <c r="CA123" s="46"/>
      <c r="CB123" s="46"/>
      <c r="CC123" s="46"/>
    </row>
    <row r="124" spans="5:81" x14ac:dyDescent="0.3">
      <c r="E124" s="59"/>
      <c r="F124" s="59"/>
      <c r="G124" s="58"/>
      <c r="H124" s="58"/>
      <c r="I124" s="58"/>
      <c r="J124" s="58"/>
      <c r="K124" s="58"/>
      <c r="L124" s="58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46"/>
      <c r="BB124" s="46"/>
      <c r="BC124" s="46"/>
      <c r="BD124" s="46"/>
      <c r="BE124" s="46"/>
      <c r="BF124" s="46"/>
      <c r="BG124" s="46"/>
      <c r="BH124" s="46"/>
      <c r="BI124" s="46"/>
      <c r="BJ124" s="46"/>
      <c r="BK124" s="46"/>
      <c r="BL124" s="46"/>
      <c r="BM124" s="46"/>
      <c r="BN124" s="46"/>
      <c r="BO124" s="46"/>
      <c r="BP124" s="46"/>
      <c r="BQ124" s="46"/>
      <c r="BR124" s="46"/>
      <c r="BS124" s="46"/>
      <c r="BT124" s="46"/>
      <c r="BU124" s="46"/>
      <c r="BV124" s="46"/>
      <c r="BW124" s="46"/>
      <c r="BX124" s="46"/>
      <c r="BY124" s="46"/>
      <c r="BZ124" s="46"/>
      <c r="CA124" s="46"/>
      <c r="CB124" s="46"/>
      <c r="CC124" s="46"/>
    </row>
    <row r="125" spans="5:81" x14ac:dyDescent="0.3">
      <c r="E125" s="59"/>
      <c r="F125" s="59"/>
      <c r="G125" s="58"/>
      <c r="H125" s="58"/>
      <c r="I125" s="58"/>
      <c r="J125" s="58"/>
      <c r="K125" s="58"/>
      <c r="L125" s="58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  <c r="BA125" s="46"/>
      <c r="BB125" s="46"/>
      <c r="BC125" s="46"/>
      <c r="BD125" s="46"/>
      <c r="BE125" s="46"/>
      <c r="BF125" s="46"/>
      <c r="BG125" s="46"/>
      <c r="BH125" s="46"/>
      <c r="BI125" s="46"/>
      <c r="BJ125" s="46"/>
      <c r="BK125" s="46"/>
      <c r="BL125" s="46"/>
      <c r="BM125" s="46"/>
      <c r="BN125" s="46"/>
      <c r="BO125" s="46"/>
      <c r="BP125" s="46"/>
      <c r="BQ125" s="46"/>
      <c r="BR125" s="46"/>
      <c r="BS125" s="46"/>
      <c r="BT125" s="46"/>
      <c r="BU125" s="46"/>
      <c r="BV125" s="46"/>
      <c r="BW125" s="46"/>
      <c r="BX125" s="46"/>
      <c r="BY125" s="46"/>
      <c r="BZ125" s="46"/>
      <c r="CA125" s="46"/>
      <c r="CB125" s="46"/>
      <c r="CC125" s="46"/>
    </row>
    <row r="126" spans="5:81" x14ac:dyDescent="0.3">
      <c r="E126" s="59"/>
      <c r="F126" s="59"/>
      <c r="G126" s="58"/>
      <c r="H126" s="58"/>
      <c r="I126" s="58"/>
      <c r="J126" s="58"/>
      <c r="K126" s="58"/>
      <c r="L126" s="58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46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  <c r="BA126" s="46"/>
      <c r="BB126" s="46"/>
      <c r="BC126" s="46"/>
      <c r="BD126" s="46"/>
      <c r="BE126" s="46"/>
      <c r="BF126" s="46"/>
      <c r="BG126" s="46"/>
      <c r="BH126" s="46"/>
      <c r="BI126" s="46"/>
      <c r="BJ126" s="46"/>
      <c r="BK126" s="46"/>
      <c r="BL126" s="46"/>
      <c r="BM126" s="46"/>
      <c r="BN126" s="46"/>
      <c r="BO126" s="46"/>
      <c r="BP126" s="46"/>
      <c r="BQ126" s="46"/>
      <c r="BR126" s="46"/>
      <c r="BS126" s="46"/>
      <c r="BT126" s="46"/>
      <c r="BU126" s="46"/>
      <c r="BV126" s="46"/>
      <c r="BW126" s="46"/>
      <c r="BX126" s="46"/>
      <c r="BY126" s="46"/>
      <c r="BZ126" s="46"/>
      <c r="CA126" s="46"/>
      <c r="CB126" s="46"/>
      <c r="CC126" s="46"/>
    </row>
    <row r="127" spans="5:81" x14ac:dyDescent="0.3">
      <c r="E127" s="59"/>
      <c r="F127" s="59"/>
      <c r="G127" s="58"/>
      <c r="H127" s="58"/>
      <c r="I127" s="58"/>
      <c r="J127" s="58"/>
      <c r="K127" s="58"/>
      <c r="L127" s="58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  <c r="BA127" s="46"/>
      <c r="BB127" s="46"/>
      <c r="BC127" s="46"/>
      <c r="BD127" s="46"/>
      <c r="BE127" s="46"/>
      <c r="BF127" s="46"/>
      <c r="BG127" s="46"/>
      <c r="BH127" s="46"/>
      <c r="BI127" s="46"/>
      <c r="BJ127" s="46"/>
      <c r="BK127" s="46"/>
      <c r="BL127" s="46"/>
      <c r="BM127" s="46"/>
      <c r="BN127" s="46"/>
      <c r="BO127" s="46"/>
      <c r="BP127" s="46"/>
      <c r="BQ127" s="46"/>
      <c r="BR127" s="46"/>
      <c r="BS127" s="46"/>
      <c r="BT127" s="46"/>
      <c r="BU127" s="46"/>
      <c r="BV127" s="46"/>
      <c r="BW127" s="46"/>
      <c r="BX127" s="46"/>
      <c r="BY127" s="46"/>
      <c r="BZ127" s="46"/>
      <c r="CA127" s="46"/>
      <c r="CB127" s="46"/>
      <c r="CC127" s="46"/>
    </row>
    <row r="128" spans="5:81" x14ac:dyDescent="0.3">
      <c r="E128" s="59"/>
      <c r="F128" s="59"/>
      <c r="G128" s="58"/>
      <c r="H128" s="58"/>
      <c r="I128" s="58"/>
      <c r="J128" s="58"/>
      <c r="K128" s="58"/>
      <c r="L128" s="58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  <c r="BA128" s="46"/>
      <c r="BB128" s="46"/>
      <c r="BC128" s="46"/>
      <c r="BD128" s="46"/>
      <c r="BE128" s="46"/>
      <c r="BF128" s="46"/>
      <c r="BG128" s="46"/>
      <c r="BH128" s="46"/>
      <c r="BI128" s="46"/>
      <c r="BJ128" s="46"/>
      <c r="BK128" s="46"/>
      <c r="BL128" s="46"/>
      <c r="BM128" s="46"/>
      <c r="BN128" s="46"/>
      <c r="BO128" s="46"/>
      <c r="BP128" s="46"/>
      <c r="BQ128" s="46"/>
      <c r="BR128" s="46"/>
      <c r="BS128" s="46"/>
      <c r="BT128" s="46"/>
      <c r="BU128" s="46"/>
      <c r="BV128" s="46"/>
      <c r="BW128" s="46"/>
      <c r="BX128" s="46"/>
      <c r="BY128" s="46"/>
      <c r="BZ128" s="46"/>
      <c r="CA128" s="46"/>
      <c r="CB128" s="46"/>
      <c r="CC128" s="46"/>
    </row>
    <row r="129" spans="5:81" x14ac:dyDescent="0.3">
      <c r="E129" s="59"/>
      <c r="F129" s="59"/>
      <c r="G129" s="58"/>
      <c r="H129" s="58"/>
      <c r="I129" s="58"/>
      <c r="J129" s="58"/>
      <c r="K129" s="58"/>
      <c r="L129" s="58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  <c r="BA129" s="46"/>
      <c r="BB129" s="46"/>
      <c r="BC129" s="46"/>
      <c r="BD129" s="46"/>
      <c r="BE129" s="46"/>
      <c r="BF129" s="46"/>
      <c r="BG129" s="46"/>
      <c r="BH129" s="46"/>
      <c r="BI129" s="46"/>
      <c r="BJ129" s="46"/>
      <c r="BK129" s="46"/>
      <c r="BL129" s="46"/>
      <c r="BM129" s="46"/>
      <c r="BN129" s="46"/>
      <c r="BO129" s="46"/>
      <c r="BP129" s="46"/>
      <c r="BQ129" s="46"/>
      <c r="BR129" s="46"/>
      <c r="BS129" s="46"/>
      <c r="BT129" s="46"/>
      <c r="BU129" s="46"/>
      <c r="BV129" s="46"/>
      <c r="BW129" s="46"/>
      <c r="BX129" s="46"/>
      <c r="BY129" s="46"/>
      <c r="BZ129" s="46"/>
      <c r="CA129" s="46"/>
      <c r="CB129" s="46"/>
      <c r="CC129" s="46"/>
    </row>
    <row r="130" spans="5:81" x14ac:dyDescent="0.3">
      <c r="E130" s="59"/>
      <c r="F130" s="59"/>
      <c r="G130" s="58"/>
      <c r="H130" s="58"/>
      <c r="I130" s="58"/>
      <c r="J130" s="58"/>
      <c r="K130" s="58"/>
      <c r="L130" s="58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  <c r="BA130" s="46"/>
      <c r="BB130" s="46"/>
      <c r="BC130" s="46"/>
      <c r="BD130" s="46"/>
      <c r="BE130" s="46"/>
      <c r="BF130" s="46"/>
      <c r="BG130" s="46"/>
      <c r="BH130" s="46"/>
      <c r="BI130" s="46"/>
      <c r="BJ130" s="46"/>
      <c r="BK130" s="46"/>
      <c r="BL130" s="46"/>
      <c r="BM130" s="46"/>
      <c r="BN130" s="46"/>
      <c r="BO130" s="46"/>
      <c r="BP130" s="46"/>
      <c r="BQ130" s="46"/>
      <c r="BR130" s="46"/>
      <c r="BS130" s="46"/>
      <c r="BT130" s="46"/>
      <c r="BU130" s="46"/>
      <c r="BV130" s="46"/>
      <c r="BW130" s="46"/>
      <c r="BX130" s="46"/>
      <c r="BY130" s="46"/>
      <c r="BZ130" s="46"/>
      <c r="CA130" s="46"/>
      <c r="CB130" s="46"/>
      <c r="CC130" s="46"/>
    </row>
    <row r="131" spans="5:81" x14ac:dyDescent="0.3">
      <c r="E131" s="59"/>
      <c r="F131" s="59"/>
      <c r="G131" s="58"/>
      <c r="H131" s="58"/>
      <c r="I131" s="58"/>
      <c r="J131" s="58"/>
      <c r="K131" s="58"/>
      <c r="L131" s="58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  <c r="BA131" s="46"/>
      <c r="BB131" s="46"/>
      <c r="BC131" s="46"/>
      <c r="BD131" s="46"/>
      <c r="BE131" s="46"/>
      <c r="BF131" s="46"/>
      <c r="BG131" s="46"/>
      <c r="BH131" s="46"/>
      <c r="BI131" s="46"/>
      <c r="BJ131" s="46"/>
      <c r="BK131" s="46"/>
      <c r="BL131" s="46"/>
      <c r="BM131" s="46"/>
      <c r="BN131" s="46"/>
      <c r="BO131" s="46"/>
      <c r="BP131" s="46"/>
      <c r="BQ131" s="46"/>
      <c r="BR131" s="46"/>
      <c r="BS131" s="46"/>
      <c r="BT131" s="46"/>
      <c r="BU131" s="46"/>
      <c r="BV131" s="46"/>
      <c r="BW131" s="46"/>
      <c r="BX131" s="46"/>
      <c r="BY131" s="46"/>
      <c r="BZ131" s="46"/>
      <c r="CA131" s="46"/>
      <c r="CB131" s="46"/>
      <c r="CC131" s="46"/>
    </row>
    <row r="132" spans="5:81" x14ac:dyDescent="0.3">
      <c r="E132" s="59"/>
      <c r="F132" s="59"/>
      <c r="G132" s="58"/>
      <c r="H132" s="58"/>
      <c r="I132" s="58"/>
      <c r="J132" s="58"/>
      <c r="K132" s="58"/>
      <c r="L132" s="58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  <c r="BA132" s="46"/>
      <c r="BB132" s="46"/>
      <c r="BC132" s="46"/>
      <c r="BD132" s="46"/>
      <c r="BE132" s="46"/>
      <c r="BF132" s="46"/>
      <c r="BG132" s="46"/>
      <c r="BH132" s="46"/>
      <c r="BI132" s="46"/>
      <c r="BJ132" s="46"/>
      <c r="BK132" s="46"/>
      <c r="BL132" s="46"/>
      <c r="BM132" s="46"/>
      <c r="BN132" s="46"/>
      <c r="BO132" s="46"/>
      <c r="BP132" s="46"/>
      <c r="BQ132" s="46"/>
      <c r="BR132" s="46"/>
      <c r="BS132" s="46"/>
      <c r="BT132" s="46"/>
      <c r="BU132" s="46"/>
      <c r="BV132" s="46"/>
      <c r="BW132" s="46"/>
      <c r="BX132" s="46"/>
      <c r="BY132" s="46"/>
      <c r="BZ132" s="46"/>
      <c r="CA132" s="46"/>
      <c r="CB132" s="46"/>
      <c r="CC132" s="46"/>
    </row>
    <row r="133" spans="5:81" x14ac:dyDescent="0.3">
      <c r="E133" s="59"/>
      <c r="F133" s="59"/>
      <c r="G133" s="58"/>
      <c r="H133" s="58"/>
      <c r="I133" s="58"/>
      <c r="J133" s="58"/>
      <c r="K133" s="58"/>
      <c r="L133" s="58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  <c r="BA133" s="46"/>
      <c r="BB133" s="46"/>
      <c r="BC133" s="46"/>
      <c r="BD133" s="46"/>
      <c r="BE133" s="46"/>
      <c r="BF133" s="46"/>
      <c r="BG133" s="46"/>
      <c r="BH133" s="46"/>
      <c r="BI133" s="46"/>
      <c r="BJ133" s="46"/>
      <c r="BK133" s="46"/>
      <c r="BL133" s="46"/>
      <c r="BM133" s="46"/>
      <c r="BN133" s="46"/>
      <c r="BO133" s="46"/>
      <c r="BP133" s="46"/>
      <c r="BQ133" s="46"/>
      <c r="BR133" s="46"/>
      <c r="BS133" s="46"/>
      <c r="BT133" s="46"/>
      <c r="BU133" s="46"/>
      <c r="BV133" s="46"/>
      <c r="BW133" s="46"/>
      <c r="BX133" s="46"/>
      <c r="BY133" s="46"/>
      <c r="BZ133" s="46"/>
      <c r="CA133" s="46"/>
      <c r="CB133" s="46"/>
      <c r="CC133" s="46"/>
    </row>
    <row r="134" spans="5:81" x14ac:dyDescent="0.3">
      <c r="E134" s="59"/>
      <c r="F134" s="59"/>
      <c r="G134" s="58"/>
      <c r="H134" s="58"/>
      <c r="I134" s="58"/>
      <c r="J134" s="58"/>
      <c r="K134" s="58"/>
      <c r="L134" s="58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  <c r="BA134" s="46"/>
      <c r="BB134" s="46"/>
      <c r="BC134" s="46"/>
      <c r="BD134" s="46"/>
      <c r="BE134" s="46"/>
      <c r="BF134" s="46"/>
      <c r="BG134" s="46"/>
      <c r="BH134" s="46"/>
      <c r="BI134" s="46"/>
      <c r="BJ134" s="46"/>
      <c r="BK134" s="46"/>
      <c r="BL134" s="46"/>
      <c r="BM134" s="46"/>
      <c r="BN134" s="46"/>
      <c r="BO134" s="46"/>
      <c r="BP134" s="46"/>
      <c r="BQ134" s="46"/>
      <c r="BR134" s="46"/>
      <c r="BS134" s="46"/>
      <c r="BT134" s="46"/>
      <c r="BU134" s="46"/>
      <c r="BV134" s="46"/>
      <c r="BW134" s="46"/>
      <c r="BX134" s="46"/>
      <c r="BY134" s="46"/>
      <c r="BZ134" s="46"/>
      <c r="CA134" s="46"/>
      <c r="CB134" s="46"/>
      <c r="CC134" s="46"/>
    </row>
    <row r="135" spans="5:81" x14ac:dyDescent="0.3">
      <c r="E135" s="59"/>
      <c r="F135" s="59"/>
      <c r="G135" s="58"/>
      <c r="H135" s="58"/>
      <c r="I135" s="58"/>
      <c r="J135" s="58"/>
      <c r="K135" s="58"/>
      <c r="L135" s="58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  <c r="BA135" s="46"/>
      <c r="BB135" s="46"/>
      <c r="BC135" s="46"/>
      <c r="BD135" s="46"/>
      <c r="BE135" s="46"/>
      <c r="BF135" s="46"/>
      <c r="BG135" s="46"/>
      <c r="BH135" s="46"/>
      <c r="BI135" s="46"/>
      <c r="BJ135" s="46"/>
      <c r="BK135" s="46"/>
      <c r="BL135" s="46"/>
      <c r="BM135" s="46"/>
      <c r="BN135" s="46"/>
      <c r="BO135" s="46"/>
      <c r="BP135" s="46"/>
      <c r="BQ135" s="46"/>
      <c r="BR135" s="46"/>
      <c r="BS135" s="46"/>
      <c r="BT135" s="46"/>
      <c r="BU135" s="46"/>
      <c r="BV135" s="46"/>
      <c r="BW135" s="46"/>
      <c r="BX135" s="46"/>
      <c r="BY135" s="46"/>
      <c r="BZ135" s="46"/>
      <c r="CA135" s="46"/>
      <c r="CB135" s="46"/>
      <c r="CC135" s="46"/>
    </row>
    <row r="136" spans="5:81" x14ac:dyDescent="0.3">
      <c r="E136" s="59"/>
      <c r="F136" s="59"/>
      <c r="G136" s="58"/>
      <c r="H136" s="58"/>
      <c r="I136" s="58"/>
      <c r="J136" s="58"/>
      <c r="K136" s="58"/>
      <c r="L136" s="58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  <c r="BA136" s="46"/>
      <c r="BB136" s="46"/>
      <c r="BC136" s="46"/>
      <c r="BD136" s="46"/>
      <c r="BE136" s="46"/>
      <c r="BF136" s="46"/>
      <c r="BG136" s="46"/>
      <c r="BH136" s="46"/>
      <c r="BI136" s="46"/>
      <c r="BJ136" s="46"/>
      <c r="BK136" s="46"/>
      <c r="BL136" s="46"/>
      <c r="BM136" s="46"/>
      <c r="BN136" s="46"/>
      <c r="BO136" s="46"/>
      <c r="BP136" s="46"/>
      <c r="BQ136" s="46"/>
      <c r="BR136" s="46"/>
      <c r="BS136" s="46"/>
      <c r="BT136" s="46"/>
      <c r="BU136" s="46"/>
      <c r="BV136" s="46"/>
      <c r="BW136" s="46"/>
      <c r="BX136" s="46"/>
      <c r="BY136" s="46"/>
      <c r="BZ136" s="46"/>
      <c r="CA136" s="46"/>
      <c r="CB136" s="46"/>
      <c r="CC136" s="46"/>
    </row>
    <row r="137" spans="5:81" x14ac:dyDescent="0.3">
      <c r="E137" s="59"/>
      <c r="F137" s="59"/>
      <c r="G137" s="58"/>
      <c r="H137" s="58"/>
      <c r="I137" s="58"/>
      <c r="J137" s="58"/>
      <c r="K137" s="58"/>
      <c r="L137" s="58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46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  <c r="BA137" s="46"/>
      <c r="BB137" s="46"/>
      <c r="BC137" s="46"/>
      <c r="BD137" s="46"/>
      <c r="BE137" s="46"/>
      <c r="BF137" s="46"/>
      <c r="BG137" s="46"/>
      <c r="BH137" s="46"/>
      <c r="BI137" s="46"/>
      <c r="BJ137" s="46"/>
      <c r="BK137" s="46"/>
      <c r="BL137" s="46"/>
      <c r="BM137" s="46"/>
      <c r="BN137" s="46"/>
      <c r="BO137" s="46"/>
      <c r="BP137" s="46"/>
      <c r="BQ137" s="46"/>
      <c r="BR137" s="46"/>
      <c r="BS137" s="46"/>
      <c r="BT137" s="46"/>
      <c r="BU137" s="46"/>
      <c r="BV137" s="46"/>
      <c r="BW137" s="46"/>
      <c r="BX137" s="46"/>
      <c r="BY137" s="46"/>
      <c r="BZ137" s="46"/>
      <c r="CA137" s="46"/>
      <c r="CB137" s="46"/>
      <c r="CC137" s="46"/>
    </row>
    <row r="138" spans="5:81" x14ac:dyDescent="0.3">
      <c r="E138" s="59"/>
      <c r="F138" s="59"/>
      <c r="G138" s="58"/>
      <c r="H138" s="58"/>
      <c r="I138" s="58"/>
      <c r="J138" s="58"/>
      <c r="K138" s="58"/>
      <c r="L138" s="58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46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  <c r="BA138" s="46"/>
      <c r="BB138" s="46"/>
      <c r="BC138" s="46"/>
      <c r="BD138" s="46"/>
      <c r="BE138" s="46"/>
      <c r="BF138" s="46"/>
      <c r="BG138" s="46"/>
      <c r="BH138" s="46"/>
      <c r="BI138" s="46"/>
      <c r="BJ138" s="46"/>
      <c r="BK138" s="46"/>
      <c r="BL138" s="46"/>
      <c r="BM138" s="46"/>
      <c r="BN138" s="46"/>
      <c r="BO138" s="46"/>
      <c r="BP138" s="46"/>
      <c r="BQ138" s="46"/>
      <c r="BR138" s="46"/>
      <c r="BS138" s="46"/>
      <c r="BT138" s="46"/>
      <c r="BU138" s="46"/>
      <c r="BV138" s="46"/>
      <c r="BW138" s="46"/>
      <c r="BX138" s="46"/>
      <c r="BY138" s="46"/>
      <c r="BZ138" s="46"/>
      <c r="CA138" s="46"/>
      <c r="CB138" s="46"/>
      <c r="CC138" s="46"/>
    </row>
    <row r="139" spans="5:81" x14ac:dyDescent="0.3">
      <c r="E139" s="59"/>
      <c r="F139" s="59"/>
      <c r="G139" s="58"/>
      <c r="H139" s="58"/>
      <c r="I139" s="58"/>
      <c r="J139" s="58"/>
      <c r="K139" s="58"/>
      <c r="L139" s="58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46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  <c r="BA139" s="46"/>
      <c r="BB139" s="46"/>
      <c r="BC139" s="46"/>
      <c r="BD139" s="46"/>
      <c r="BE139" s="46"/>
      <c r="BF139" s="46"/>
      <c r="BG139" s="46"/>
      <c r="BH139" s="46"/>
      <c r="BI139" s="46"/>
      <c r="BJ139" s="46"/>
      <c r="BK139" s="46"/>
      <c r="BL139" s="46"/>
      <c r="BM139" s="46"/>
      <c r="BN139" s="46"/>
      <c r="BO139" s="46"/>
      <c r="BP139" s="46"/>
      <c r="BQ139" s="46"/>
      <c r="BR139" s="46"/>
      <c r="BS139" s="46"/>
      <c r="BT139" s="46"/>
      <c r="BU139" s="46"/>
      <c r="BV139" s="46"/>
      <c r="BW139" s="46"/>
      <c r="BX139" s="46"/>
      <c r="BY139" s="46"/>
      <c r="BZ139" s="46"/>
      <c r="CA139" s="46"/>
      <c r="CB139" s="46"/>
      <c r="CC139" s="46"/>
    </row>
    <row r="140" spans="5:81" x14ac:dyDescent="0.3">
      <c r="E140" s="59"/>
      <c r="F140" s="59"/>
      <c r="G140" s="58"/>
      <c r="H140" s="58"/>
      <c r="I140" s="58"/>
      <c r="J140" s="58"/>
      <c r="K140" s="58"/>
      <c r="L140" s="58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46"/>
      <c r="AJ140" s="46"/>
      <c r="AK140" s="46"/>
      <c r="AL140" s="46"/>
      <c r="AM140" s="46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  <c r="BA140" s="46"/>
      <c r="BB140" s="46"/>
      <c r="BC140" s="46"/>
      <c r="BD140" s="46"/>
      <c r="BE140" s="46"/>
      <c r="BF140" s="46"/>
      <c r="BG140" s="46"/>
      <c r="BH140" s="46"/>
      <c r="BI140" s="46"/>
      <c r="BJ140" s="46"/>
      <c r="BK140" s="46"/>
      <c r="BL140" s="46"/>
      <c r="BM140" s="46"/>
      <c r="BN140" s="46"/>
      <c r="BO140" s="46"/>
      <c r="BP140" s="46"/>
      <c r="BQ140" s="46"/>
      <c r="BR140" s="46"/>
      <c r="BS140" s="46"/>
      <c r="BT140" s="46"/>
      <c r="BU140" s="46"/>
      <c r="BV140" s="46"/>
      <c r="BW140" s="46"/>
      <c r="BX140" s="46"/>
      <c r="BY140" s="46"/>
      <c r="BZ140" s="46"/>
      <c r="CA140" s="46"/>
      <c r="CB140" s="46"/>
      <c r="CC140" s="46"/>
    </row>
    <row r="141" spans="5:81" x14ac:dyDescent="0.3">
      <c r="E141" s="59"/>
      <c r="F141" s="59"/>
      <c r="G141" s="58"/>
      <c r="H141" s="58"/>
      <c r="I141" s="58"/>
      <c r="J141" s="58"/>
      <c r="K141" s="58"/>
      <c r="L141" s="58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  <c r="BA141" s="46"/>
      <c r="BB141" s="46"/>
      <c r="BC141" s="46"/>
      <c r="BD141" s="46"/>
      <c r="BE141" s="46"/>
      <c r="BF141" s="46"/>
      <c r="BG141" s="46"/>
      <c r="BH141" s="46"/>
      <c r="BI141" s="46"/>
      <c r="BJ141" s="46"/>
      <c r="BK141" s="46"/>
      <c r="BL141" s="46"/>
      <c r="BM141" s="46"/>
      <c r="BN141" s="46"/>
      <c r="BO141" s="46"/>
      <c r="BP141" s="46"/>
      <c r="BQ141" s="46"/>
      <c r="BR141" s="46"/>
      <c r="BS141" s="46"/>
      <c r="BT141" s="46"/>
      <c r="BU141" s="46"/>
      <c r="BV141" s="46"/>
      <c r="BW141" s="46"/>
      <c r="BX141" s="46"/>
      <c r="BY141" s="46"/>
      <c r="BZ141" s="46"/>
      <c r="CA141" s="46"/>
      <c r="CB141" s="46"/>
      <c r="CC141" s="46"/>
    </row>
    <row r="142" spans="5:81" x14ac:dyDescent="0.3">
      <c r="E142" s="59"/>
      <c r="F142" s="59"/>
      <c r="G142" s="58"/>
      <c r="H142" s="58"/>
      <c r="I142" s="58"/>
      <c r="J142" s="58"/>
      <c r="K142" s="58"/>
      <c r="L142" s="58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  <c r="AI142" s="46"/>
      <c r="AJ142" s="46"/>
      <c r="AK142" s="46"/>
      <c r="AL142" s="46"/>
      <c r="AM142" s="46"/>
      <c r="AN142" s="46"/>
      <c r="AO142" s="46"/>
      <c r="AP142" s="46"/>
      <c r="AQ142" s="46"/>
      <c r="AR142" s="46"/>
      <c r="AS142" s="46"/>
      <c r="AT142" s="46"/>
      <c r="AU142" s="46"/>
      <c r="AV142" s="46"/>
      <c r="AW142" s="46"/>
      <c r="AX142" s="46"/>
      <c r="AY142" s="46"/>
      <c r="AZ142" s="46"/>
      <c r="BA142" s="46"/>
      <c r="BB142" s="46"/>
      <c r="BC142" s="46"/>
      <c r="BD142" s="46"/>
      <c r="BE142" s="46"/>
      <c r="BF142" s="46"/>
      <c r="BG142" s="46"/>
      <c r="BH142" s="46"/>
      <c r="BI142" s="46"/>
      <c r="BJ142" s="46"/>
      <c r="BK142" s="46"/>
      <c r="BL142" s="46"/>
      <c r="BM142" s="46"/>
      <c r="BN142" s="46"/>
      <c r="BO142" s="46"/>
      <c r="BP142" s="46"/>
      <c r="BQ142" s="46"/>
      <c r="BR142" s="46"/>
      <c r="BS142" s="46"/>
      <c r="BT142" s="46"/>
      <c r="BU142" s="46"/>
      <c r="BV142" s="46"/>
      <c r="BW142" s="46"/>
      <c r="BX142" s="46"/>
      <c r="BY142" s="46"/>
      <c r="BZ142" s="46"/>
      <c r="CA142" s="46"/>
      <c r="CB142" s="46"/>
      <c r="CC142" s="46"/>
    </row>
    <row r="143" spans="5:81" x14ac:dyDescent="0.3">
      <c r="E143" s="59"/>
      <c r="F143" s="59"/>
      <c r="G143" s="58"/>
      <c r="H143" s="58"/>
      <c r="I143" s="58"/>
      <c r="J143" s="58"/>
      <c r="K143" s="58"/>
      <c r="L143" s="58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  <c r="AF143" s="46"/>
      <c r="AG143" s="46"/>
      <c r="AH143" s="46"/>
      <c r="AI143" s="46"/>
      <c r="AJ143" s="46"/>
      <c r="AK143" s="46"/>
      <c r="AL143" s="46"/>
      <c r="AM143" s="46"/>
      <c r="AN143" s="46"/>
      <c r="AO143" s="46"/>
      <c r="AP143" s="46"/>
      <c r="AQ143" s="46"/>
      <c r="AR143" s="46"/>
      <c r="AS143" s="46"/>
      <c r="AT143" s="46"/>
      <c r="AU143" s="46"/>
      <c r="AV143" s="46"/>
      <c r="AW143" s="46"/>
      <c r="AX143" s="46"/>
      <c r="AY143" s="46"/>
      <c r="AZ143" s="46"/>
      <c r="BA143" s="46"/>
      <c r="BB143" s="46"/>
      <c r="BC143" s="46"/>
      <c r="BD143" s="46"/>
      <c r="BE143" s="46"/>
      <c r="BF143" s="46"/>
      <c r="BG143" s="46"/>
      <c r="BH143" s="46"/>
      <c r="BI143" s="46"/>
      <c r="BJ143" s="46"/>
      <c r="BK143" s="46"/>
      <c r="BL143" s="46"/>
      <c r="BM143" s="46"/>
      <c r="BN143" s="46"/>
      <c r="BO143" s="46"/>
      <c r="BP143" s="46"/>
      <c r="BQ143" s="46"/>
      <c r="BR143" s="46"/>
      <c r="BS143" s="46"/>
      <c r="BT143" s="46"/>
      <c r="BU143" s="46"/>
      <c r="BV143" s="46"/>
      <c r="BW143" s="46"/>
      <c r="BX143" s="46"/>
      <c r="BY143" s="46"/>
      <c r="BZ143" s="46"/>
      <c r="CA143" s="46"/>
      <c r="CB143" s="46"/>
      <c r="CC143" s="46"/>
    </row>
    <row r="144" spans="5:81" x14ac:dyDescent="0.3">
      <c r="E144" s="59"/>
      <c r="F144" s="59"/>
      <c r="G144" s="58"/>
      <c r="H144" s="58"/>
      <c r="I144" s="58"/>
      <c r="J144" s="58"/>
      <c r="K144" s="58"/>
      <c r="L144" s="58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  <c r="AL144" s="46"/>
      <c r="AM144" s="46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  <c r="BA144" s="46"/>
      <c r="BB144" s="46"/>
      <c r="BC144" s="46"/>
      <c r="BD144" s="46"/>
      <c r="BE144" s="46"/>
      <c r="BF144" s="46"/>
      <c r="BG144" s="46"/>
      <c r="BH144" s="46"/>
      <c r="BI144" s="46"/>
      <c r="BJ144" s="46"/>
      <c r="BK144" s="46"/>
      <c r="BL144" s="46"/>
      <c r="BM144" s="46"/>
      <c r="BN144" s="46"/>
      <c r="BO144" s="46"/>
      <c r="BP144" s="46"/>
      <c r="BQ144" s="46"/>
      <c r="BR144" s="46"/>
      <c r="BS144" s="46"/>
      <c r="BT144" s="46"/>
      <c r="BU144" s="46"/>
      <c r="BV144" s="46"/>
      <c r="BW144" s="46"/>
      <c r="BX144" s="46"/>
      <c r="BY144" s="46"/>
      <c r="BZ144" s="46"/>
      <c r="CA144" s="46"/>
      <c r="CB144" s="46"/>
      <c r="CC144" s="46"/>
    </row>
    <row r="145" spans="5:81" x14ac:dyDescent="0.3">
      <c r="E145" s="59"/>
      <c r="F145" s="59"/>
      <c r="G145" s="58"/>
      <c r="H145" s="58"/>
      <c r="I145" s="58"/>
      <c r="J145" s="58"/>
      <c r="K145" s="58"/>
      <c r="L145" s="58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  <c r="AG145" s="46"/>
      <c r="AH145" s="46"/>
      <c r="AI145" s="46"/>
      <c r="AJ145" s="46"/>
      <c r="AK145" s="46"/>
      <c r="AL145" s="46"/>
      <c r="AM145" s="46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  <c r="BA145" s="46"/>
      <c r="BB145" s="46"/>
      <c r="BC145" s="46"/>
      <c r="BD145" s="46"/>
      <c r="BE145" s="46"/>
      <c r="BF145" s="46"/>
      <c r="BG145" s="46"/>
      <c r="BH145" s="46"/>
      <c r="BI145" s="46"/>
      <c r="BJ145" s="46"/>
      <c r="BK145" s="46"/>
      <c r="BL145" s="46"/>
      <c r="BM145" s="46"/>
      <c r="BN145" s="46"/>
      <c r="BO145" s="46"/>
      <c r="BP145" s="46"/>
      <c r="BQ145" s="46"/>
      <c r="BR145" s="46"/>
      <c r="BS145" s="46"/>
      <c r="BT145" s="46"/>
      <c r="BU145" s="46"/>
      <c r="BV145" s="46"/>
      <c r="BW145" s="46"/>
      <c r="BX145" s="46"/>
      <c r="BY145" s="46"/>
      <c r="BZ145" s="46"/>
      <c r="CA145" s="46"/>
      <c r="CB145" s="46"/>
      <c r="CC145" s="46"/>
    </row>
    <row r="146" spans="5:81" x14ac:dyDescent="0.3">
      <c r="E146" s="59"/>
      <c r="F146" s="59"/>
      <c r="G146" s="58"/>
      <c r="H146" s="58"/>
      <c r="I146" s="58"/>
      <c r="J146" s="58"/>
      <c r="K146" s="58"/>
      <c r="L146" s="58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  <c r="AF146" s="46"/>
      <c r="AG146" s="46"/>
      <c r="AH146" s="46"/>
      <c r="AI146" s="46"/>
      <c r="AJ146" s="46"/>
      <c r="AK146" s="46"/>
      <c r="AL146" s="46"/>
      <c r="AM146" s="46"/>
      <c r="AN146" s="46"/>
      <c r="AO146" s="46"/>
      <c r="AP146" s="46"/>
      <c r="AQ146" s="46"/>
      <c r="AR146" s="46"/>
      <c r="AS146" s="46"/>
      <c r="AT146" s="46"/>
      <c r="AU146" s="46"/>
      <c r="AV146" s="46"/>
      <c r="AW146" s="46"/>
      <c r="AX146" s="46"/>
      <c r="AY146" s="46"/>
      <c r="AZ146" s="46"/>
      <c r="BA146" s="46"/>
      <c r="BB146" s="46"/>
      <c r="BC146" s="46"/>
      <c r="BD146" s="46"/>
      <c r="BE146" s="46"/>
      <c r="BF146" s="46"/>
      <c r="BG146" s="46"/>
      <c r="BH146" s="46"/>
      <c r="BI146" s="46"/>
      <c r="BJ146" s="46"/>
      <c r="BK146" s="46"/>
      <c r="BL146" s="46"/>
      <c r="BM146" s="46"/>
      <c r="BN146" s="46"/>
      <c r="BO146" s="46"/>
      <c r="BP146" s="46"/>
      <c r="BQ146" s="46"/>
      <c r="BR146" s="46"/>
      <c r="BS146" s="46"/>
      <c r="BT146" s="46"/>
      <c r="BU146" s="46"/>
      <c r="BV146" s="46"/>
      <c r="BW146" s="46"/>
      <c r="BX146" s="46"/>
      <c r="BY146" s="46"/>
      <c r="BZ146" s="46"/>
      <c r="CA146" s="46"/>
      <c r="CB146" s="46"/>
      <c r="CC146" s="46"/>
    </row>
    <row r="147" spans="5:81" x14ac:dyDescent="0.3">
      <c r="E147" s="59"/>
      <c r="F147" s="59"/>
      <c r="G147" s="58"/>
      <c r="H147" s="58"/>
      <c r="I147" s="58"/>
      <c r="J147" s="58"/>
      <c r="K147" s="58"/>
      <c r="L147" s="58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  <c r="AF147" s="46"/>
      <c r="AG147" s="46"/>
      <c r="AH147" s="46"/>
      <c r="AI147" s="46"/>
      <c r="AJ147" s="46"/>
      <c r="AK147" s="46"/>
      <c r="AL147" s="46"/>
      <c r="AM147" s="46"/>
      <c r="AN147" s="46"/>
      <c r="AO147" s="46"/>
      <c r="AP147" s="46"/>
      <c r="AQ147" s="46"/>
      <c r="AR147" s="46"/>
      <c r="AS147" s="46"/>
      <c r="AT147" s="46"/>
      <c r="AU147" s="46"/>
      <c r="AV147" s="46"/>
      <c r="AW147" s="46"/>
      <c r="AX147" s="46"/>
      <c r="AY147" s="46"/>
      <c r="AZ147" s="46"/>
      <c r="BA147" s="46"/>
      <c r="BB147" s="46"/>
      <c r="BC147" s="46"/>
      <c r="BD147" s="46"/>
      <c r="BE147" s="46"/>
      <c r="BF147" s="46"/>
      <c r="BG147" s="46"/>
      <c r="BH147" s="46"/>
      <c r="BI147" s="46"/>
      <c r="BJ147" s="46"/>
      <c r="BK147" s="46"/>
      <c r="BL147" s="46"/>
      <c r="BM147" s="46"/>
      <c r="BN147" s="46"/>
      <c r="BO147" s="46"/>
      <c r="BP147" s="46"/>
      <c r="BQ147" s="46"/>
      <c r="BR147" s="46"/>
      <c r="BS147" s="46"/>
      <c r="BT147" s="46"/>
      <c r="BU147" s="46"/>
      <c r="BV147" s="46"/>
      <c r="BW147" s="46"/>
      <c r="BX147" s="46"/>
      <c r="BY147" s="46"/>
      <c r="BZ147" s="46"/>
      <c r="CA147" s="46"/>
      <c r="CB147" s="46"/>
      <c r="CC147" s="46"/>
    </row>
    <row r="148" spans="5:81" x14ac:dyDescent="0.3">
      <c r="E148" s="59"/>
      <c r="F148" s="59"/>
      <c r="G148" s="58"/>
      <c r="H148" s="58"/>
      <c r="I148" s="58"/>
      <c r="J148" s="58"/>
      <c r="K148" s="58"/>
      <c r="L148" s="58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  <c r="AF148" s="46"/>
      <c r="AG148" s="46"/>
      <c r="AH148" s="46"/>
      <c r="AI148" s="46"/>
      <c r="AJ148" s="46"/>
      <c r="AK148" s="46"/>
      <c r="AL148" s="46"/>
      <c r="AM148" s="46"/>
      <c r="AN148" s="46"/>
      <c r="AO148" s="46"/>
      <c r="AP148" s="46"/>
      <c r="AQ148" s="46"/>
      <c r="AR148" s="46"/>
      <c r="AS148" s="46"/>
      <c r="AT148" s="46"/>
      <c r="AU148" s="46"/>
      <c r="AV148" s="46"/>
      <c r="AW148" s="46"/>
      <c r="AX148" s="46"/>
      <c r="AY148" s="46"/>
      <c r="AZ148" s="46"/>
      <c r="BA148" s="46"/>
      <c r="BB148" s="46"/>
      <c r="BC148" s="46"/>
      <c r="BD148" s="46"/>
      <c r="BE148" s="46"/>
      <c r="BF148" s="46"/>
      <c r="BG148" s="46"/>
      <c r="BH148" s="46"/>
      <c r="BI148" s="46"/>
      <c r="BJ148" s="46"/>
      <c r="BK148" s="46"/>
      <c r="BL148" s="46"/>
      <c r="BM148" s="46"/>
      <c r="BN148" s="46"/>
      <c r="BO148" s="46"/>
      <c r="BP148" s="46"/>
      <c r="BQ148" s="46"/>
      <c r="BR148" s="46"/>
      <c r="BS148" s="46"/>
      <c r="BT148" s="46"/>
      <c r="BU148" s="46"/>
      <c r="BV148" s="46"/>
      <c r="BW148" s="46"/>
      <c r="BX148" s="46"/>
      <c r="BY148" s="46"/>
      <c r="BZ148" s="46"/>
      <c r="CA148" s="46"/>
      <c r="CB148" s="46"/>
      <c r="CC148" s="46"/>
    </row>
    <row r="149" spans="5:81" x14ac:dyDescent="0.3">
      <c r="E149" s="59"/>
      <c r="F149" s="59"/>
      <c r="G149" s="58"/>
      <c r="H149" s="58"/>
      <c r="I149" s="58"/>
      <c r="J149" s="58"/>
      <c r="K149" s="58"/>
      <c r="L149" s="58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/>
      <c r="AM149" s="46"/>
      <c r="AN149" s="46"/>
      <c r="AO149" s="46"/>
      <c r="AP149" s="46"/>
      <c r="AQ149" s="46"/>
      <c r="AR149" s="46"/>
      <c r="AS149" s="46"/>
      <c r="AT149" s="46"/>
      <c r="AU149" s="46"/>
      <c r="AV149" s="46"/>
      <c r="AW149" s="46"/>
      <c r="AX149" s="46"/>
      <c r="AY149" s="46"/>
      <c r="AZ149" s="46"/>
      <c r="BA149" s="46"/>
      <c r="BB149" s="46"/>
      <c r="BC149" s="46"/>
      <c r="BD149" s="46"/>
      <c r="BE149" s="46"/>
      <c r="BF149" s="46"/>
      <c r="BG149" s="46"/>
      <c r="BH149" s="46"/>
      <c r="BI149" s="46"/>
      <c r="BJ149" s="46"/>
      <c r="BK149" s="46"/>
      <c r="BL149" s="46"/>
      <c r="BM149" s="46"/>
      <c r="BN149" s="46"/>
      <c r="BO149" s="46"/>
      <c r="BP149" s="46"/>
      <c r="BQ149" s="46"/>
      <c r="BR149" s="46"/>
      <c r="BS149" s="46"/>
      <c r="BT149" s="46"/>
      <c r="BU149" s="46"/>
      <c r="BV149" s="46"/>
      <c r="BW149" s="46"/>
      <c r="BX149" s="46"/>
      <c r="BY149" s="46"/>
      <c r="BZ149" s="46"/>
      <c r="CA149" s="46"/>
      <c r="CB149" s="46"/>
      <c r="CC149" s="46"/>
    </row>
    <row r="150" spans="5:81" x14ac:dyDescent="0.3">
      <c r="E150" s="59"/>
      <c r="F150" s="59"/>
      <c r="G150" s="58"/>
      <c r="H150" s="58"/>
      <c r="I150" s="58"/>
      <c r="J150" s="58"/>
      <c r="K150" s="58"/>
      <c r="L150" s="58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46"/>
      <c r="BO150" s="46"/>
      <c r="BP150" s="46"/>
      <c r="BQ150" s="46"/>
      <c r="BR150" s="46"/>
      <c r="BS150" s="46"/>
      <c r="BT150" s="46"/>
      <c r="BU150" s="46"/>
      <c r="BV150" s="46"/>
      <c r="BW150" s="46"/>
      <c r="BX150" s="46"/>
      <c r="BY150" s="46"/>
      <c r="BZ150" s="46"/>
      <c r="CA150" s="46"/>
      <c r="CB150" s="46"/>
      <c r="CC150" s="46"/>
    </row>
    <row r="151" spans="5:81" x14ac:dyDescent="0.3">
      <c r="E151" s="59"/>
      <c r="F151" s="59"/>
      <c r="G151" s="58"/>
      <c r="H151" s="58"/>
      <c r="I151" s="58"/>
      <c r="J151" s="58"/>
      <c r="K151" s="58"/>
      <c r="L151" s="58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  <c r="AF151" s="46"/>
      <c r="AG151" s="46"/>
      <c r="AH151" s="46"/>
      <c r="AI151" s="46"/>
      <c r="AJ151" s="46"/>
      <c r="AK151" s="46"/>
      <c r="AL151" s="46"/>
      <c r="AM151" s="46"/>
      <c r="AN151" s="46"/>
      <c r="AO151" s="46"/>
      <c r="AP151" s="46"/>
      <c r="AQ151" s="46"/>
      <c r="AR151" s="46"/>
      <c r="AS151" s="46"/>
      <c r="AT151" s="46"/>
      <c r="AU151" s="46"/>
      <c r="AV151" s="46"/>
      <c r="AW151" s="46"/>
      <c r="AX151" s="46"/>
      <c r="AY151" s="46"/>
      <c r="AZ151" s="46"/>
      <c r="BA151" s="46"/>
      <c r="BB151" s="46"/>
      <c r="BC151" s="46"/>
      <c r="BD151" s="46"/>
      <c r="BE151" s="46"/>
      <c r="BF151" s="46"/>
      <c r="BG151" s="46"/>
      <c r="BH151" s="46"/>
      <c r="BI151" s="46"/>
      <c r="BJ151" s="46"/>
      <c r="BK151" s="46"/>
      <c r="BL151" s="46"/>
      <c r="BM151" s="46"/>
      <c r="BN151" s="46"/>
      <c r="BO151" s="46"/>
      <c r="BP151" s="46"/>
      <c r="BQ151" s="46"/>
      <c r="BR151" s="46"/>
      <c r="BS151" s="46"/>
      <c r="BT151" s="46"/>
      <c r="BU151" s="46"/>
      <c r="BV151" s="46"/>
      <c r="BW151" s="46"/>
      <c r="BX151" s="46"/>
      <c r="BY151" s="46"/>
      <c r="BZ151" s="46"/>
      <c r="CA151" s="46"/>
      <c r="CB151" s="46"/>
      <c r="CC151" s="46"/>
    </row>
    <row r="152" spans="5:81" x14ac:dyDescent="0.3">
      <c r="E152" s="59"/>
      <c r="F152" s="59"/>
      <c r="G152" s="58"/>
      <c r="H152" s="58"/>
      <c r="I152" s="58"/>
      <c r="J152" s="58"/>
      <c r="K152" s="58"/>
      <c r="L152" s="58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  <c r="AF152" s="46"/>
      <c r="AG152" s="46"/>
      <c r="AH152" s="46"/>
      <c r="AI152" s="46"/>
      <c r="AJ152" s="46"/>
      <c r="AK152" s="46"/>
      <c r="AL152" s="46"/>
      <c r="AM152" s="46"/>
      <c r="AN152" s="46"/>
      <c r="AO152" s="46"/>
      <c r="AP152" s="46"/>
      <c r="AQ152" s="46"/>
      <c r="AR152" s="46"/>
      <c r="AS152" s="46"/>
      <c r="AT152" s="46"/>
      <c r="AU152" s="46"/>
      <c r="AV152" s="46"/>
      <c r="AW152" s="46"/>
      <c r="AX152" s="46"/>
      <c r="AY152" s="46"/>
      <c r="AZ152" s="46"/>
      <c r="BA152" s="46"/>
      <c r="BB152" s="46"/>
      <c r="BC152" s="46"/>
      <c r="BD152" s="46"/>
      <c r="BE152" s="46"/>
      <c r="BF152" s="46"/>
      <c r="BG152" s="46"/>
      <c r="BH152" s="46"/>
      <c r="BI152" s="46"/>
      <c r="BJ152" s="46"/>
      <c r="BK152" s="46"/>
      <c r="BL152" s="46"/>
      <c r="BM152" s="46"/>
      <c r="BN152" s="46"/>
      <c r="BO152" s="46"/>
      <c r="BP152" s="46"/>
      <c r="BQ152" s="46"/>
      <c r="BR152" s="46"/>
      <c r="BS152" s="46"/>
      <c r="BT152" s="46"/>
      <c r="BU152" s="46"/>
      <c r="BV152" s="46"/>
      <c r="BW152" s="46"/>
      <c r="BX152" s="46"/>
      <c r="BY152" s="46"/>
      <c r="BZ152" s="46"/>
      <c r="CA152" s="46"/>
      <c r="CB152" s="46"/>
      <c r="CC152" s="46"/>
    </row>
    <row r="153" spans="5:81" x14ac:dyDescent="0.3">
      <c r="E153" s="59"/>
      <c r="F153" s="59"/>
      <c r="G153" s="58"/>
      <c r="H153" s="58"/>
      <c r="I153" s="58"/>
      <c r="J153" s="58"/>
      <c r="K153" s="58"/>
      <c r="L153" s="58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  <c r="AN153" s="46"/>
      <c r="AO153" s="46"/>
      <c r="AP153" s="46"/>
      <c r="AQ153" s="46"/>
      <c r="AR153" s="46"/>
      <c r="AS153" s="46"/>
      <c r="AT153" s="46"/>
      <c r="AU153" s="46"/>
      <c r="AV153" s="46"/>
      <c r="AW153" s="46"/>
      <c r="AX153" s="46"/>
      <c r="AY153" s="46"/>
      <c r="AZ153" s="46"/>
      <c r="BA153" s="46"/>
      <c r="BB153" s="46"/>
      <c r="BC153" s="46"/>
      <c r="BD153" s="46"/>
      <c r="BE153" s="46"/>
      <c r="BF153" s="46"/>
      <c r="BG153" s="46"/>
      <c r="BH153" s="46"/>
      <c r="BI153" s="46"/>
      <c r="BJ153" s="46"/>
      <c r="BK153" s="46"/>
      <c r="BL153" s="46"/>
      <c r="BM153" s="46"/>
      <c r="BN153" s="46"/>
      <c r="BO153" s="46"/>
      <c r="BP153" s="46"/>
      <c r="BQ153" s="46"/>
      <c r="BR153" s="46"/>
      <c r="BS153" s="46"/>
      <c r="BT153" s="46"/>
      <c r="BU153" s="46"/>
      <c r="BV153" s="46"/>
      <c r="BW153" s="46"/>
      <c r="BX153" s="46"/>
      <c r="BY153" s="46"/>
      <c r="BZ153" s="46"/>
      <c r="CA153" s="46"/>
      <c r="CB153" s="46"/>
      <c r="CC153" s="46"/>
    </row>
    <row r="154" spans="5:81" x14ac:dyDescent="0.3">
      <c r="E154" s="59"/>
      <c r="F154" s="59"/>
      <c r="G154" s="58"/>
      <c r="H154" s="58"/>
      <c r="I154" s="58"/>
      <c r="J154" s="58"/>
      <c r="K154" s="58"/>
      <c r="L154" s="58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  <c r="AL154" s="46"/>
      <c r="AM154" s="46"/>
      <c r="AN154" s="46"/>
      <c r="AO154" s="46"/>
      <c r="AP154" s="46"/>
      <c r="AQ154" s="46"/>
      <c r="AR154" s="46"/>
      <c r="AS154" s="46"/>
      <c r="AT154" s="46"/>
      <c r="AU154" s="46"/>
      <c r="AV154" s="46"/>
      <c r="AW154" s="46"/>
      <c r="AX154" s="46"/>
      <c r="AY154" s="46"/>
      <c r="AZ154" s="46"/>
      <c r="BA154" s="46"/>
      <c r="BB154" s="46"/>
      <c r="BC154" s="46"/>
      <c r="BD154" s="46"/>
      <c r="BE154" s="46"/>
      <c r="BF154" s="46"/>
      <c r="BG154" s="46"/>
      <c r="BH154" s="46"/>
      <c r="BI154" s="46"/>
      <c r="BJ154" s="46"/>
      <c r="BK154" s="46"/>
      <c r="BL154" s="46"/>
      <c r="BM154" s="46"/>
      <c r="BN154" s="46"/>
      <c r="BO154" s="46"/>
      <c r="BP154" s="46"/>
      <c r="BQ154" s="46"/>
      <c r="BR154" s="46"/>
      <c r="BS154" s="46"/>
      <c r="BT154" s="46"/>
      <c r="BU154" s="46"/>
      <c r="BV154" s="46"/>
      <c r="BW154" s="46"/>
      <c r="BX154" s="46"/>
      <c r="BY154" s="46"/>
      <c r="BZ154" s="46"/>
      <c r="CA154" s="46"/>
      <c r="CB154" s="46"/>
      <c r="CC154" s="46"/>
    </row>
    <row r="155" spans="5:81" x14ac:dyDescent="0.3">
      <c r="E155" s="59"/>
      <c r="F155" s="59"/>
      <c r="G155" s="58"/>
      <c r="H155" s="58"/>
      <c r="I155" s="58"/>
      <c r="J155" s="58"/>
      <c r="K155" s="58"/>
      <c r="L155" s="58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46"/>
      <c r="AG155" s="46"/>
      <c r="AH155" s="46"/>
      <c r="AI155" s="46"/>
      <c r="AJ155" s="46"/>
      <c r="AK155" s="46"/>
      <c r="AL155" s="46"/>
      <c r="AM155" s="46"/>
      <c r="AN155" s="46"/>
      <c r="AO155" s="46"/>
      <c r="AP155" s="46"/>
      <c r="AQ155" s="46"/>
      <c r="AR155" s="46"/>
      <c r="AS155" s="46"/>
      <c r="AT155" s="46"/>
      <c r="AU155" s="46"/>
      <c r="AV155" s="46"/>
      <c r="AW155" s="46"/>
      <c r="AX155" s="46"/>
      <c r="AY155" s="46"/>
      <c r="AZ155" s="46"/>
      <c r="BA155" s="46"/>
      <c r="BB155" s="46"/>
      <c r="BC155" s="46"/>
      <c r="BD155" s="46"/>
      <c r="BE155" s="46"/>
      <c r="BF155" s="46"/>
      <c r="BG155" s="46"/>
      <c r="BH155" s="46"/>
      <c r="BI155" s="46"/>
      <c r="BJ155" s="46"/>
      <c r="BK155" s="46"/>
      <c r="BL155" s="46"/>
      <c r="BM155" s="46"/>
      <c r="BN155" s="46"/>
      <c r="BO155" s="46"/>
      <c r="BP155" s="46"/>
      <c r="BQ155" s="46"/>
      <c r="BR155" s="46"/>
      <c r="BS155" s="46"/>
      <c r="BT155" s="46"/>
      <c r="BU155" s="46"/>
      <c r="BV155" s="46"/>
      <c r="BW155" s="46"/>
      <c r="BX155" s="46"/>
      <c r="BY155" s="46"/>
      <c r="BZ155" s="46"/>
      <c r="CA155" s="46"/>
      <c r="CB155" s="46"/>
      <c r="CC155" s="46"/>
    </row>
    <row r="156" spans="5:81" x14ac:dyDescent="0.3">
      <c r="E156" s="59"/>
      <c r="F156" s="59"/>
      <c r="G156" s="58"/>
      <c r="H156" s="58"/>
      <c r="I156" s="58"/>
      <c r="J156" s="58"/>
      <c r="K156" s="58"/>
      <c r="L156" s="58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  <c r="AF156" s="46"/>
      <c r="AG156" s="46"/>
      <c r="AH156" s="46"/>
      <c r="AI156" s="46"/>
      <c r="AJ156" s="46"/>
      <c r="AK156" s="46"/>
      <c r="AL156" s="46"/>
      <c r="AM156" s="46"/>
      <c r="AN156" s="46"/>
      <c r="AO156" s="46"/>
      <c r="AP156" s="46"/>
      <c r="AQ156" s="46"/>
      <c r="AR156" s="46"/>
      <c r="AS156" s="46"/>
      <c r="AT156" s="46"/>
      <c r="AU156" s="46"/>
      <c r="AV156" s="46"/>
      <c r="AW156" s="46"/>
      <c r="AX156" s="46"/>
      <c r="AY156" s="46"/>
      <c r="AZ156" s="46"/>
      <c r="BA156" s="46"/>
      <c r="BB156" s="46"/>
      <c r="BC156" s="46"/>
      <c r="BD156" s="46"/>
      <c r="BE156" s="46"/>
      <c r="BF156" s="46"/>
      <c r="BG156" s="46"/>
      <c r="BH156" s="46"/>
      <c r="BI156" s="46"/>
      <c r="BJ156" s="46"/>
      <c r="BK156" s="46"/>
      <c r="BL156" s="46"/>
      <c r="BM156" s="46"/>
      <c r="BN156" s="46"/>
      <c r="BO156" s="46"/>
      <c r="BP156" s="46"/>
      <c r="BQ156" s="46"/>
      <c r="BR156" s="46"/>
      <c r="BS156" s="46"/>
      <c r="BT156" s="46"/>
      <c r="BU156" s="46"/>
      <c r="BV156" s="46"/>
      <c r="BW156" s="46"/>
      <c r="BX156" s="46"/>
      <c r="BY156" s="46"/>
      <c r="BZ156" s="46"/>
      <c r="CA156" s="46"/>
      <c r="CB156" s="46"/>
      <c r="CC156" s="46"/>
    </row>
    <row r="157" spans="5:81" x14ac:dyDescent="0.3">
      <c r="E157" s="59"/>
      <c r="F157" s="59"/>
      <c r="G157" s="58"/>
      <c r="H157" s="58"/>
      <c r="I157" s="58"/>
      <c r="J157" s="58"/>
      <c r="K157" s="58"/>
      <c r="L157" s="58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  <c r="AF157" s="46"/>
      <c r="AG157" s="46"/>
      <c r="AH157" s="46"/>
      <c r="AI157" s="46"/>
      <c r="AJ157" s="46"/>
      <c r="AK157" s="46"/>
      <c r="AL157" s="46"/>
      <c r="AM157" s="46"/>
      <c r="AN157" s="46"/>
      <c r="AO157" s="46"/>
      <c r="AP157" s="46"/>
      <c r="AQ157" s="46"/>
      <c r="AR157" s="46"/>
      <c r="AS157" s="46"/>
      <c r="AT157" s="46"/>
      <c r="AU157" s="46"/>
      <c r="AV157" s="46"/>
      <c r="AW157" s="46"/>
      <c r="AX157" s="46"/>
      <c r="AY157" s="46"/>
      <c r="AZ157" s="46"/>
      <c r="BA157" s="46"/>
      <c r="BB157" s="46"/>
      <c r="BC157" s="46"/>
      <c r="BD157" s="46"/>
      <c r="BE157" s="46"/>
      <c r="BF157" s="46"/>
      <c r="BG157" s="46"/>
      <c r="BH157" s="46"/>
      <c r="BI157" s="46"/>
      <c r="BJ157" s="46"/>
      <c r="BK157" s="46"/>
      <c r="BL157" s="46"/>
      <c r="BM157" s="46"/>
      <c r="BN157" s="46"/>
      <c r="BO157" s="46"/>
      <c r="BP157" s="46"/>
      <c r="BQ157" s="46"/>
      <c r="BR157" s="46"/>
      <c r="BS157" s="46"/>
      <c r="BT157" s="46"/>
      <c r="BU157" s="46"/>
      <c r="BV157" s="46"/>
      <c r="BW157" s="46"/>
      <c r="BX157" s="46"/>
      <c r="BY157" s="46"/>
      <c r="BZ157" s="46"/>
      <c r="CA157" s="46"/>
      <c r="CB157" s="46"/>
      <c r="CC157" s="46"/>
    </row>
    <row r="158" spans="5:81" x14ac:dyDescent="0.3">
      <c r="E158" s="59"/>
      <c r="F158" s="59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  <c r="AF158" s="46"/>
      <c r="AG158" s="46"/>
      <c r="AH158" s="46"/>
      <c r="AI158" s="46"/>
      <c r="AJ158" s="46"/>
      <c r="AK158" s="46"/>
      <c r="AL158" s="46"/>
      <c r="AM158" s="46"/>
      <c r="AN158" s="46"/>
      <c r="AO158" s="46"/>
      <c r="AP158" s="46"/>
      <c r="AQ158" s="46"/>
      <c r="AR158" s="46"/>
      <c r="AS158" s="46"/>
      <c r="AT158" s="46"/>
      <c r="AU158" s="46"/>
      <c r="AV158" s="46"/>
      <c r="AW158" s="46"/>
      <c r="AX158" s="46"/>
      <c r="AY158" s="46"/>
      <c r="AZ158" s="46"/>
      <c r="BA158" s="46"/>
      <c r="BB158" s="46"/>
      <c r="BC158" s="46"/>
      <c r="BD158" s="46"/>
      <c r="BE158" s="46"/>
      <c r="BF158" s="46"/>
      <c r="BG158" s="46"/>
      <c r="BH158" s="46"/>
      <c r="BI158" s="46"/>
      <c r="BJ158" s="46"/>
      <c r="BK158" s="46"/>
      <c r="BL158" s="46"/>
      <c r="BM158" s="46"/>
      <c r="BN158" s="46"/>
      <c r="BO158" s="46"/>
      <c r="BP158" s="46"/>
      <c r="BQ158" s="46"/>
      <c r="BR158" s="46"/>
      <c r="BS158" s="46"/>
      <c r="BT158" s="46"/>
      <c r="BU158" s="46"/>
      <c r="BV158" s="46"/>
      <c r="BW158" s="46"/>
      <c r="BX158" s="46"/>
      <c r="BY158" s="46"/>
      <c r="BZ158" s="46"/>
      <c r="CA158" s="46"/>
      <c r="CB158" s="46"/>
      <c r="CC158" s="46"/>
    </row>
    <row r="159" spans="5:81" x14ac:dyDescent="0.3">
      <c r="E159" s="59"/>
      <c r="F159" s="59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  <c r="AK159" s="46"/>
      <c r="AL159" s="46"/>
      <c r="AM159" s="46"/>
      <c r="AN159" s="46"/>
      <c r="AO159" s="46"/>
      <c r="AP159" s="46"/>
      <c r="AQ159" s="46"/>
      <c r="AR159" s="46"/>
      <c r="AS159" s="46"/>
      <c r="AT159" s="46"/>
      <c r="AU159" s="46"/>
      <c r="AV159" s="46"/>
      <c r="AW159" s="46"/>
      <c r="AX159" s="46"/>
      <c r="AY159" s="46"/>
      <c r="AZ159" s="46"/>
      <c r="BA159" s="46"/>
      <c r="BB159" s="46"/>
      <c r="BC159" s="46"/>
      <c r="BD159" s="46"/>
      <c r="BE159" s="46"/>
      <c r="BF159" s="46"/>
      <c r="BG159" s="46"/>
      <c r="BH159" s="46"/>
      <c r="BI159" s="46"/>
      <c r="BJ159" s="46"/>
      <c r="BK159" s="46"/>
      <c r="BL159" s="46"/>
      <c r="BM159" s="46"/>
      <c r="BN159" s="46"/>
      <c r="BO159" s="46"/>
      <c r="BP159" s="46"/>
      <c r="BQ159" s="46"/>
      <c r="BR159" s="46"/>
      <c r="BS159" s="46"/>
      <c r="BT159" s="46"/>
      <c r="BU159" s="46"/>
      <c r="BV159" s="46"/>
      <c r="BW159" s="46"/>
      <c r="BX159" s="46"/>
      <c r="BY159" s="46"/>
      <c r="BZ159" s="46"/>
      <c r="CA159" s="46"/>
      <c r="CB159" s="46"/>
      <c r="CC159" s="46"/>
    </row>
    <row r="160" spans="5:81" x14ac:dyDescent="0.3">
      <c r="E160" s="59"/>
      <c r="F160" s="59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46"/>
      <c r="BO160" s="46"/>
      <c r="BP160" s="46"/>
      <c r="BQ160" s="46"/>
      <c r="BR160" s="46"/>
      <c r="BS160" s="46"/>
      <c r="BT160" s="46"/>
      <c r="BU160" s="46"/>
      <c r="BV160" s="46"/>
      <c r="BW160" s="46"/>
      <c r="BX160" s="46"/>
      <c r="BY160" s="46"/>
      <c r="BZ160" s="46"/>
      <c r="CA160" s="46"/>
      <c r="CB160" s="46"/>
      <c r="CC160" s="46"/>
    </row>
    <row r="161" spans="5:81" x14ac:dyDescent="0.3">
      <c r="E161" s="59"/>
      <c r="F161" s="59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  <c r="AF161" s="46"/>
      <c r="AG161" s="46"/>
      <c r="AH161" s="46"/>
      <c r="AI161" s="46"/>
      <c r="AJ161" s="46"/>
      <c r="AK161" s="46"/>
      <c r="AL161" s="46"/>
      <c r="AM161" s="46"/>
      <c r="AN161" s="46"/>
      <c r="AO161" s="46"/>
      <c r="AP161" s="46"/>
      <c r="AQ161" s="46"/>
      <c r="AR161" s="46"/>
      <c r="AS161" s="46"/>
      <c r="AT161" s="46"/>
      <c r="AU161" s="46"/>
      <c r="AV161" s="46"/>
      <c r="AW161" s="46"/>
      <c r="AX161" s="46"/>
      <c r="AY161" s="46"/>
      <c r="AZ161" s="46"/>
      <c r="BA161" s="46"/>
      <c r="BB161" s="46"/>
      <c r="BC161" s="46"/>
      <c r="BD161" s="46"/>
      <c r="BE161" s="46"/>
      <c r="BF161" s="46"/>
      <c r="BG161" s="46"/>
      <c r="BH161" s="46"/>
      <c r="BI161" s="46"/>
      <c r="BJ161" s="46"/>
      <c r="BK161" s="46"/>
      <c r="BL161" s="46"/>
      <c r="BM161" s="46"/>
      <c r="BN161" s="46"/>
      <c r="BO161" s="46"/>
      <c r="BP161" s="46"/>
      <c r="BQ161" s="46"/>
      <c r="BR161" s="46"/>
      <c r="BS161" s="46"/>
      <c r="BT161" s="46"/>
      <c r="BU161" s="46"/>
      <c r="BV161" s="46"/>
      <c r="BW161" s="46"/>
      <c r="BX161" s="46"/>
      <c r="BY161" s="46"/>
      <c r="BZ161" s="46"/>
      <c r="CA161" s="46"/>
      <c r="CB161" s="46"/>
      <c r="CC161" s="46"/>
    </row>
    <row r="162" spans="5:81" x14ac:dyDescent="0.3">
      <c r="E162" s="59"/>
      <c r="F162" s="59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F162" s="46"/>
      <c r="AG162" s="46"/>
      <c r="AH162" s="46"/>
      <c r="AI162" s="46"/>
      <c r="AJ162" s="46"/>
      <c r="AK162" s="46"/>
      <c r="AL162" s="46"/>
      <c r="AM162" s="46"/>
      <c r="AN162" s="46"/>
      <c r="AO162" s="46"/>
      <c r="AP162" s="46"/>
      <c r="AQ162" s="46"/>
      <c r="AR162" s="46"/>
      <c r="AS162" s="46"/>
      <c r="AT162" s="46"/>
      <c r="AU162" s="46"/>
      <c r="AV162" s="46"/>
      <c r="AW162" s="46"/>
      <c r="AX162" s="46"/>
      <c r="AY162" s="46"/>
      <c r="AZ162" s="46"/>
      <c r="BA162" s="46"/>
      <c r="BB162" s="46"/>
      <c r="BC162" s="46"/>
      <c r="BD162" s="46"/>
      <c r="BE162" s="46"/>
      <c r="BF162" s="46"/>
      <c r="BG162" s="46"/>
      <c r="BH162" s="46"/>
      <c r="BI162" s="46"/>
      <c r="BJ162" s="46"/>
      <c r="BK162" s="46"/>
      <c r="BL162" s="46"/>
      <c r="BM162" s="46"/>
      <c r="BN162" s="46"/>
      <c r="BO162" s="46"/>
      <c r="BP162" s="46"/>
      <c r="BQ162" s="46"/>
      <c r="BR162" s="46"/>
      <c r="BS162" s="46"/>
      <c r="BT162" s="46"/>
      <c r="BU162" s="46"/>
      <c r="BV162" s="46"/>
      <c r="BW162" s="46"/>
      <c r="BX162" s="46"/>
      <c r="BY162" s="46"/>
      <c r="BZ162" s="46"/>
      <c r="CA162" s="46"/>
      <c r="CB162" s="46"/>
      <c r="CC162" s="46"/>
    </row>
    <row r="163" spans="5:81" x14ac:dyDescent="0.3">
      <c r="E163" s="59"/>
      <c r="F163" s="59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  <c r="AF163" s="46"/>
      <c r="AG163" s="46"/>
      <c r="AH163" s="46"/>
      <c r="AI163" s="46"/>
      <c r="AJ163" s="46"/>
      <c r="AK163" s="46"/>
      <c r="AL163" s="46"/>
      <c r="AM163" s="46"/>
      <c r="AN163" s="46"/>
      <c r="AO163" s="46"/>
      <c r="AP163" s="46"/>
      <c r="AQ163" s="46"/>
      <c r="AR163" s="46"/>
      <c r="AS163" s="46"/>
      <c r="AT163" s="46"/>
      <c r="AU163" s="46"/>
      <c r="AV163" s="46"/>
      <c r="AW163" s="46"/>
      <c r="AX163" s="46"/>
      <c r="AY163" s="46"/>
      <c r="AZ163" s="46"/>
      <c r="BA163" s="46"/>
      <c r="BB163" s="46"/>
      <c r="BC163" s="46"/>
      <c r="BD163" s="46"/>
      <c r="BE163" s="46"/>
      <c r="BF163" s="46"/>
      <c r="BG163" s="46"/>
      <c r="BH163" s="46"/>
      <c r="BI163" s="46"/>
      <c r="BJ163" s="46"/>
      <c r="BK163" s="46"/>
      <c r="BL163" s="46"/>
      <c r="BM163" s="46"/>
      <c r="BN163" s="46"/>
      <c r="BO163" s="46"/>
      <c r="BP163" s="46"/>
      <c r="BQ163" s="46"/>
      <c r="BR163" s="46"/>
      <c r="BS163" s="46"/>
      <c r="BT163" s="46"/>
      <c r="BU163" s="46"/>
      <c r="BV163" s="46"/>
      <c r="BW163" s="46"/>
      <c r="BX163" s="46"/>
      <c r="BY163" s="46"/>
      <c r="BZ163" s="46"/>
      <c r="CA163" s="46"/>
      <c r="CB163" s="46"/>
      <c r="CC163" s="46"/>
    </row>
    <row r="164" spans="5:81" x14ac:dyDescent="0.3">
      <c r="E164" s="59"/>
      <c r="F164" s="59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  <c r="AF164" s="46"/>
      <c r="AG164" s="46"/>
      <c r="AH164" s="46"/>
      <c r="AI164" s="46"/>
      <c r="AJ164" s="46"/>
      <c r="AK164" s="46"/>
      <c r="AL164" s="46"/>
      <c r="AM164" s="46"/>
      <c r="AN164" s="46"/>
      <c r="AO164" s="46"/>
      <c r="AP164" s="46"/>
      <c r="AQ164" s="46"/>
      <c r="AR164" s="46"/>
      <c r="AS164" s="46"/>
      <c r="AT164" s="46"/>
      <c r="AU164" s="46"/>
      <c r="AV164" s="46"/>
      <c r="AW164" s="46"/>
      <c r="AX164" s="46"/>
      <c r="AY164" s="46"/>
      <c r="AZ164" s="46"/>
      <c r="BA164" s="46"/>
      <c r="BB164" s="46"/>
      <c r="BC164" s="46"/>
      <c r="BD164" s="46"/>
      <c r="BE164" s="46"/>
      <c r="BF164" s="46"/>
      <c r="BG164" s="46"/>
      <c r="BH164" s="46"/>
      <c r="BI164" s="46"/>
      <c r="BJ164" s="46"/>
      <c r="BK164" s="46"/>
      <c r="BL164" s="46"/>
      <c r="BM164" s="46"/>
      <c r="BN164" s="46"/>
      <c r="BO164" s="46"/>
      <c r="BP164" s="46"/>
      <c r="BQ164" s="46"/>
      <c r="BR164" s="46"/>
      <c r="BS164" s="46"/>
      <c r="BT164" s="46"/>
      <c r="BU164" s="46"/>
      <c r="BV164" s="46"/>
      <c r="BW164" s="46"/>
      <c r="BX164" s="46"/>
      <c r="BY164" s="46"/>
      <c r="BZ164" s="46"/>
      <c r="CA164" s="46"/>
      <c r="CB164" s="46"/>
      <c r="CC164" s="46"/>
    </row>
    <row r="165" spans="5:81" x14ac:dyDescent="0.3">
      <c r="E165" s="59"/>
      <c r="F165" s="59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  <c r="AN165" s="46"/>
      <c r="AO165" s="46"/>
      <c r="AP165" s="46"/>
      <c r="AQ165" s="46"/>
      <c r="AR165" s="46"/>
      <c r="AS165" s="46"/>
      <c r="AT165" s="46"/>
      <c r="AU165" s="46"/>
      <c r="AV165" s="46"/>
      <c r="AW165" s="46"/>
      <c r="AX165" s="46"/>
      <c r="AY165" s="46"/>
      <c r="AZ165" s="46"/>
      <c r="BA165" s="46"/>
      <c r="BB165" s="46"/>
      <c r="BC165" s="46"/>
      <c r="BD165" s="46"/>
      <c r="BE165" s="46"/>
      <c r="BF165" s="46"/>
      <c r="BG165" s="46"/>
      <c r="BH165" s="46"/>
      <c r="BI165" s="46"/>
      <c r="BJ165" s="46"/>
      <c r="BK165" s="46"/>
      <c r="BL165" s="46"/>
      <c r="BM165" s="46"/>
      <c r="BN165" s="46"/>
      <c r="BO165" s="46"/>
      <c r="BP165" s="46"/>
      <c r="BQ165" s="46"/>
      <c r="BR165" s="46"/>
      <c r="BS165" s="46"/>
      <c r="BT165" s="46"/>
      <c r="BU165" s="46"/>
      <c r="BV165" s="46"/>
      <c r="BW165" s="46"/>
      <c r="BX165" s="46"/>
      <c r="BY165" s="46"/>
      <c r="BZ165" s="46"/>
      <c r="CA165" s="46"/>
      <c r="CB165" s="46"/>
      <c r="CC165" s="46"/>
    </row>
    <row r="166" spans="5:81" x14ac:dyDescent="0.3">
      <c r="E166" s="59"/>
      <c r="F166" s="59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 s="46"/>
      <c r="AJ166" s="46"/>
      <c r="AK166" s="46"/>
      <c r="AL166" s="46"/>
      <c r="AM166" s="46"/>
      <c r="AN166" s="46"/>
      <c r="AO166" s="46"/>
      <c r="AP166" s="46"/>
      <c r="AQ166" s="46"/>
      <c r="AR166" s="46"/>
      <c r="AS166" s="46"/>
      <c r="AT166" s="46"/>
      <c r="AU166" s="46"/>
      <c r="AV166" s="46"/>
      <c r="AW166" s="46"/>
      <c r="AX166" s="46"/>
      <c r="AY166" s="46"/>
      <c r="AZ166" s="46"/>
      <c r="BA166" s="46"/>
      <c r="BB166" s="46"/>
      <c r="BC166" s="46"/>
      <c r="BD166" s="46"/>
      <c r="BE166" s="46"/>
      <c r="BF166" s="46"/>
      <c r="BG166" s="46"/>
      <c r="BH166" s="46"/>
      <c r="BI166" s="46"/>
      <c r="BJ166" s="46"/>
      <c r="BK166" s="46"/>
      <c r="BL166" s="46"/>
      <c r="BM166" s="46"/>
      <c r="BN166" s="46"/>
      <c r="BO166" s="46"/>
      <c r="BP166" s="46"/>
      <c r="BQ166" s="46"/>
      <c r="BR166" s="46"/>
      <c r="BS166" s="46"/>
      <c r="BT166" s="46"/>
      <c r="BU166" s="46"/>
      <c r="BV166" s="46"/>
      <c r="BW166" s="46"/>
      <c r="BX166" s="46"/>
      <c r="BY166" s="46"/>
      <c r="BZ166" s="46"/>
      <c r="CA166" s="46"/>
      <c r="CB166" s="46"/>
      <c r="CC166" s="46"/>
    </row>
    <row r="167" spans="5:81" x14ac:dyDescent="0.3"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F167" s="46"/>
      <c r="AG167" s="46"/>
      <c r="AH167" s="46"/>
      <c r="AI167" s="46"/>
      <c r="AJ167" s="46"/>
      <c r="AK167" s="46"/>
      <c r="AL167" s="46"/>
      <c r="AM167" s="46"/>
      <c r="AN167" s="46"/>
      <c r="AO167" s="46"/>
      <c r="AP167" s="46"/>
      <c r="AQ167" s="46"/>
      <c r="AR167" s="46"/>
      <c r="AS167" s="46"/>
      <c r="AT167" s="46"/>
      <c r="AU167" s="46"/>
      <c r="AV167" s="46"/>
      <c r="AW167" s="46"/>
      <c r="AX167" s="46"/>
      <c r="AY167" s="46"/>
      <c r="AZ167" s="46"/>
      <c r="BA167" s="46"/>
      <c r="BB167" s="46"/>
      <c r="BC167" s="46"/>
      <c r="BD167" s="46"/>
      <c r="BE167" s="46"/>
      <c r="BF167" s="46"/>
      <c r="BG167" s="46"/>
      <c r="BH167" s="46"/>
      <c r="BI167" s="46"/>
      <c r="BJ167" s="46"/>
      <c r="BK167" s="46"/>
      <c r="BL167" s="46"/>
      <c r="BM167" s="46"/>
      <c r="BN167" s="46"/>
      <c r="BO167" s="46"/>
      <c r="BP167" s="46"/>
      <c r="BQ167" s="46"/>
      <c r="BR167" s="46"/>
      <c r="BS167" s="46"/>
      <c r="BT167" s="46"/>
      <c r="BU167" s="46"/>
      <c r="BV167" s="46"/>
      <c r="BW167" s="46"/>
      <c r="BX167" s="46"/>
      <c r="BY167" s="46"/>
      <c r="BZ167" s="46"/>
      <c r="CA167" s="46"/>
      <c r="CB167" s="46"/>
      <c r="CC167" s="46"/>
    </row>
    <row r="168" spans="5:81" x14ac:dyDescent="0.3"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  <c r="AI168" s="46"/>
      <c r="AJ168" s="46"/>
      <c r="AK168" s="46"/>
      <c r="AL168" s="46"/>
      <c r="AM168" s="46"/>
      <c r="AN168" s="46"/>
      <c r="AO168" s="46"/>
      <c r="AP168" s="46"/>
      <c r="AQ168" s="46"/>
      <c r="AR168" s="46"/>
      <c r="AS168" s="46"/>
      <c r="AT168" s="46"/>
      <c r="AU168" s="46"/>
      <c r="AV168" s="46"/>
      <c r="AW168" s="46"/>
      <c r="AX168" s="46"/>
      <c r="AY168" s="46"/>
      <c r="AZ168" s="46"/>
      <c r="BA168" s="46"/>
      <c r="BB168" s="46"/>
      <c r="BC168" s="46"/>
      <c r="BD168" s="46"/>
      <c r="BE168" s="46"/>
      <c r="BF168" s="46"/>
      <c r="BG168" s="46"/>
      <c r="BH168" s="46"/>
      <c r="BI168" s="46"/>
      <c r="BJ168" s="46"/>
      <c r="BK168" s="46"/>
      <c r="BL168" s="46"/>
      <c r="BM168" s="46"/>
      <c r="BN168" s="46"/>
      <c r="BO168" s="46"/>
      <c r="BP168" s="46"/>
      <c r="BQ168" s="46"/>
      <c r="BR168" s="46"/>
      <c r="BS168" s="46"/>
      <c r="BT168" s="46"/>
      <c r="BU168" s="46"/>
      <c r="BV168" s="46"/>
      <c r="BW168" s="46"/>
      <c r="BX168" s="46"/>
      <c r="BY168" s="46"/>
      <c r="BZ168" s="46"/>
      <c r="CA168" s="46"/>
      <c r="CB168" s="46"/>
      <c r="CC168" s="46"/>
    </row>
    <row r="169" spans="5:81" x14ac:dyDescent="0.3"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  <c r="AF169" s="46"/>
      <c r="AG169" s="46"/>
      <c r="AH169" s="46"/>
      <c r="AI169" s="46"/>
      <c r="AJ169" s="46"/>
      <c r="AK169" s="46"/>
      <c r="AL169" s="46"/>
      <c r="AM169" s="46"/>
      <c r="AN169" s="46"/>
      <c r="AO169" s="46"/>
      <c r="AP169" s="46"/>
      <c r="AQ169" s="46"/>
      <c r="AR169" s="46"/>
      <c r="AS169" s="46"/>
      <c r="AT169" s="46"/>
      <c r="AU169" s="46"/>
      <c r="AV169" s="46"/>
      <c r="AW169" s="46"/>
      <c r="AX169" s="46"/>
      <c r="AY169" s="46"/>
      <c r="AZ169" s="46"/>
      <c r="BA169" s="46"/>
      <c r="BB169" s="46"/>
      <c r="BC169" s="46"/>
      <c r="BD169" s="46"/>
      <c r="BE169" s="46"/>
      <c r="BF169" s="46"/>
      <c r="BG169" s="46"/>
      <c r="BH169" s="46"/>
      <c r="BI169" s="46"/>
      <c r="BJ169" s="46"/>
      <c r="BK169" s="46"/>
      <c r="BL169" s="46"/>
      <c r="BM169" s="46"/>
      <c r="BN169" s="46"/>
      <c r="BO169" s="46"/>
      <c r="BP169" s="46"/>
      <c r="BQ169" s="46"/>
      <c r="BR169" s="46"/>
      <c r="BS169" s="46"/>
      <c r="BT169" s="46"/>
      <c r="BU169" s="46"/>
      <c r="BV169" s="46"/>
      <c r="BW169" s="46"/>
      <c r="BX169" s="46"/>
      <c r="BY169" s="46"/>
      <c r="BZ169" s="46"/>
      <c r="CA169" s="46"/>
      <c r="CB169" s="46"/>
      <c r="CC169" s="46"/>
    </row>
    <row r="170" spans="5:81" x14ac:dyDescent="0.3"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6"/>
      <c r="AF170" s="46"/>
      <c r="AG170" s="46"/>
      <c r="AH170" s="46"/>
      <c r="AI170" s="46"/>
      <c r="AJ170" s="46"/>
      <c r="AK170" s="46"/>
      <c r="AL170" s="46"/>
      <c r="AM170" s="46"/>
      <c r="AN170" s="46"/>
      <c r="AO170" s="46"/>
      <c r="AP170" s="46"/>
      <c r="AQ170" s="46"/>
      <c r="AR170" s="46"/>
      <c r="AS170" s="46"/>
      <c r="AT170" s="46"/>
      <c r="AU170" s="46"/>
      <c r="AV170" s="46"/>
      <c r="AW170" s="46"/>
      <c r="AX170" s="46"/>
      <c r="AY170" s="46"/>
      <c r="AZ170" s="46"/>
      <c r="BA170" s="46"/>
      <c r="BB170" s="46"/>
      <c r="BC170" s="46"/>
      <c r="BD170" s="46"/>
      <c r="BE170" s="46"/>
      <c r="BF170" s="46"/>
      <c r="BG170" s="46"/>
      <c r="BH170" s="46"/>
      <c r="BI170" s="46"/>
      <c r="BJ170" s="46"/>
      <c r="BK170" s="46"/>
      <c r="BL170" s="46"/>
      <c r="BM170" s="46"/>
      <c r="BN170" s="46"/>
      <c r="BO170" s="46"/>
      <c r="BP170" s="46"/>
      <c r="BQ170" s="46"/>
      <c r="BR170" s="46"/>
      <c r="BS170" s="46"/>
      <c r="BT170" s="46"/>
      <c r="BU170" s="46"/>
      <c r="BV170" s="46"/>
      <c r="BW170" s="46"/>
      <c r="BX170" s="46"/>
      <c r="BY170" s="46"/>
      <c r="BZ170" s="46"/>
      <c r="CA170" s="46"/>
      <c r="CB170" s="46"/>
      <c r="CC170" s="46"/>
    </row>
    <row r="171" spans="5:81" x14ac:dyDescent="0.3"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  <c r="AH171" s="46"/>
      <c r="AI171" s="46"/>
      <c r="AJ171" s="46"/>
      <c r="AK171" s="46"/>
      <c r="AL171" s="46"/>
      <c r="AM171" s="46"/>
      <c r="AN171" s="46"/>
      <c r="AO171" s="46"/>
      <c r="AP171" s="46"/>
      <c r="AQ171" s="46"/>
      <c r="AR171" s="46"/>
      <c r="AS171" s="46"/>
      <c r="AT171" s="46"/>
      <c r="AU171" s="46"/>
      <c r="AV171" s="46"/>
      <c r="AW171" s="46"/>
      <c r="AX171" s="46"/>
      <c r="AY171" s="46"/>
      <c r="AZ171" s="46"/>
      <c r="BA171" s="46"/>
      <c r="BB171" s="46"/>
      <c r="BC171" s="46"/>
      <c r="BD171" s="46"/>
      <c r="BE171" s="46"/>
      <c r="BF171" s="46"/>
      <c r="BG171" s="46"/>
      <c r="BH171" s="46"/>
      <c r="BI171" s="46"/>
      <c r="BJ171" s="46"/>
      <c r="BK171" s="46"/>
      <c r="BL171" s="46"/>
      <c r="BM171" s="46"/>
      <c r="BN171" s="46"/>
      <c r="BO171" s="46"/>
      <c r="BP171" s="46"/>
      <c r="BQ171" s="46"/>
      <c r="BR171" s="46"/>
      <c r="BS171" s="46"/>
      <c r="BT171" s="46"/>
      <c r="BU171" s="46"/>
      <c r="BV171" s="46"/>
      <c r="BW171" s="46"/>
      <c r="BX171" s="46"/>
      <c r="BY171" s="46"/>
      <c r="BZ171" s="46"/>
      <c r="CA171" s="46"/>
      <c r="CB171" s="46"/>
      <c r="CC171" s="46"/>
    </row>
    <row r="172" spans="5:81" x14ac:dyDescent="0.3"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46"/>
      <c r="BO172" s="46"/>
      <c r="BP172" s="46"/>
      <c r="BQ172" s="46"/>
      <c r="BR172" s="46"/>
      <c r="BS172" s="46"/>
      <c r="BT172" s="46"/>
      <c r="BU172" s="46"/>
      <c r="BV172" s="46"/>
      <c r="BW172" s="46"/>
      <c r="BX172" s="46"/>
      <c r="BY172" s="46"/>
      <c r="BZ172" s="46"/>
      <c r="CA172" s="46"/>
      <c r="CB172" s="46"/>
      <c r="CC172" s="46"/>
    </row>
    <row r="173" spans="5:81" x14ac:dyDescent="0.3"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  <c r="AF173" s="46"/>
      <c r="AG173" s="46"/>
      <c r="AH173" s="46"/>
      <c r="AI173" s="46"/>
      <c r="AJ173" s="46"/>
      <c r="AK173" s="46"/>
      <c r="AL173" s="46"/>
      <c r="AM173" s="46"/>
      <c r="AN173" s="46"/>
      <c r="AO173" s="46"/>
      <c r="AP173" s="46"/>
      <c r="AQ173" s="46"/>
      <c r="AR173" s="46"/>
      <c r="AS173" s="46"/>
      <c r="AT173" s="46"/>
      <c r="AU173" s="46"/>
      <c r="AV173" s="46"/>
      <c r="AW173" s="46"/>
      <c r="AX173" s="46"/>
      <c r="AY173" s="46"/>
      <c r="AZ173" s="46"/>
      <c r="BA173" s="46"/>
      <c r="BB173" s="46"/>
      <c r="BC173" s="46"/>
      <c r="BD173" s="46"/>
      <c r="BE173" s="46"/>
      <c r="BF173" s="46"/>
      <c r="BG173" s="46"/>
      <c r="BH173" s="46"/>
      <c r="BI173" s="46"/>
      <c r="BJ173" s="46"/>
      <c r="BK173" s="46"/>
      <c r="BL173" s="46"/>
      <c r="BM173" s="46"/>
      <c r="BN173" s="46"/>
      <c r="BO173" s="46"/>
      <c r="BP173" s="46"/>
      <c r="BQ173" s="46"/>
      <c r="BR173" s="46"/>
      <c r="BS173" s="46"/>
      <c r="BT173" s="46"/>
      <c r="BU173" s="46"/>
      <c r="BV173" s="46"/>
      <c r="BW173" s="46"/>
      <c r="BX173" s="46"/>
      <c r="BY173" s="46"/>
      <c r="BZ173" s="46"/>
      <c r="CA173" s="46"/>
      <c r="CB173" s="46"/>
      <c r="CC173" s="46"/>
    </row>
    <row r="174" spans="5:81" x14ac:dyDescent="0.3"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6"/>
      <c r="AX174" s="46"/>
      <c r="AY174" s="46"/>
      <c r="AZ174" s="46"/>
      <c r="BA174" s="46"/>
      <c r="BB174" s="46"/>
      <c r="BC174" s="46"/>
      <c r="BD174" s="46"/>
      <c r="BE174" s="46"/>
      <c r="BF174" s="46"/>
      <c r="BG174" s="46"/>
      <c r="BH174" s="46"/>
      <c r="BI174" s="46"/>
      <c r="BJ174" s="46"/>
      <c r="BK174" s="46"/>
      <c r="BL174" s="46"/>
      <c r="BM174" s="46"/>
      <c r="BN174" s="46"/>
      <c r="BO174" s="46"/>
      <c r="BP174" s="46"/>
      <c r="BQ174" s="46"/>
      <c r="BR174" s="46"/>
      <c r="BS174" s="46"/>
      <c r="BT174" s="46"/>
      <c r="BU174" s="46"/>
      <c r="BV174" s="46"/>
      <c r="BW174" s="46"/>
      <c r="BX174" s="46"/>
      <c r="BY174" s="46"/>
      <c r="BZ174" s="46"/>
      <c r="CA174" s="46"/>
      <c r="CB174" s="46"/>
      <c r="CC174" s="46"/>
    </row>
    <row r="175" spans="5:81" x14ac:dyDescent="0.3">
      <c r="U175" s="46"/>
      <c r="V175" s="46"/>
      <c r="W175" s="46"/>
    </row>
    <row r="176" spans="5:81" x14ac:dyDescent="0.3">
      <c r="U176" s="46"/>
      <c r="V176" s="46"/>
      <c r="W176" s="46"/>
    </row>
    <row r="177" spans="21:23" x14ac:dyDescent="0.3">
      <c r="U177" s="46"/>
      <c r="V177" s="46"/>
      <c r="W177" s="46"/>
    </row>
    <row r="178" spans="21:23" x14ac:dyDescent="0.3">
      <c r="U178" s="46"/>
      <c r="V178" s="46"/>
      <c r="W178" s="46"/>
    </row>
    <row r="179" spans="21:23" x14ac:dyDescent="0.3">
      <c r="U179" s="46"/>
      <c r="V179" s="46"/>
      <c r="W179" s="46"/>
    </row>
    <row r="180" spans="21:23" x14ac:dyDescent="0.3">
      <c r="U180" s="46"/>
      <c r="V180" s="46"/>
      <c r="W180" s="46"/>
    </row>
    <row r="181" spans="21:23" x14ac:dyDescent="0.3">
      <c r="U181" s="46"/>
      <c r="V181" s="46"/>
      <c r="W181" s="46"/>
    </row>
    <row r="182" spans="21:23" x14ac:dyDescent="0.3">
      <c r="U182" s="46"/>
      <c r="V182" s="46"/>
      <c r="W182" s="46"/>
    </row>
    <row r="183" spans="21:23" x14ac:dyDescent="0.3">
      <c r="U183" s="46"/>
      <c r="V183" s="46"/>
      <c r="W183" s="46"/>
    </row>
    <row r="184" spans="21:23" x14ac:dyDescent="0.3">
      <c r="U184" s="46"/>
      <c r="V184" s="46"/>
      <c r="W184" s="46"/>
    </row>
    <row r="185" spans="21:23" x14ac:dyDescent="0.3">
      <c r="U185" s="46"/>
      <c r="V185" s="46"/>
      <c r="W185" s="46"/>
    </row>
    <row r="186" spans="21:23" x14ac:dyDescent="0.3">
      <c r="U186" s="46"/>
      <c r="V186" s="46"/>
      <c r="W186" s="46"/>
    </row>
    <row r="187" spans="21:23" x14ac:dyDescent="0.3">
      <c r="U187" s="46"/>
      <c r="V187" s="46"/>
      <c r="W187" s="46"/>
    </row>
    <row r="188" spans="21:23" x14ac:dyDescent="0.3">
      <c r="U188" s="46"/>
      <c r="V188" s="46"/>
      <c r="W188" s="46"/>
    </row>
    <row r="189" spans="21:23" x14ac:dyDescent="0.3">
      <c r="U189" s="46"/>
      <c r="V189" s="46"/>
      <c r="W189" s="46"/>
    </row>
    <row r="190" spans="21:23" x14ac:dyDescent="0.3">
      <c r="U190" s="46"/>
      <c r="V190" s="46"/>
      <c r="W190" s="46"/>
    </row>
    <row r="191" spans="21:23" x14ac:dyDescent="0.3">
      <c r="U191" s="46"/>
      <c r="V191" s="46"/>
      <c r="W191" s="46"/>
    </row>
    <row r="192" spans="21:23" x14ac:dyDescent="0.3">
      <c r="U192" s="46"/>
      <c r="V192" s="46"/>
      <c r="W192" s="46"/>
    </row>
    <row r="193" spans="21:23" x14ac:dyDescent="0.3">
      <c r="U193" s="46"/>
      <c r="V193" s="46"/>
      <c r="W193" s="46"/>
    </row>
    <row r="194" spans="21:23" x14ac:dyDescent="0.3">
      <c r="U194" s="46"/>
      <c r="V194" s="46"/>
      <c r="W194" s="46"/>
    </row>
    <row r="195" spans="21:23" x14ac:dyDescent="0.3">
      <c r="U195" s="46"/>
      <c r="V195" s="46"/>
      <c r="W195" s="46"/>
    </row>
    <row r="196" spans="21:23" x14ac:dyDescent="0.3">
      <c r="U196" s="46"/>
      <c r="V196" s="46"/>
      <c r="W196" s="46"/>
    </row>
    <row r="197" spans="21:23" x14ac:dyDescent="0.3">
      <c r="U197" s="46"/>
      <c r="V197" s="46"/>
      <c r="W197" s="46"/>
    </row>
    <row r="198" spans="21:23" x14ac:dyDescent="0.3">
      <c r="U198" s="46"/>
      <c r="V198" s="46"/>
      <c r="W198" s="46"/>
    </row>
    <row r="199" spans="21:23" x14ac:dyDescent="0.3">
      <c r="U199" s="46"/>
      <c r="V199" s="46"/>
      <c r="W199" s="46"/>
    </row>
    <row r="200" spans="21:23" x14ac:dyDescent="0.3">
      <c r="U200" s="46"/>
      <c r="V200" s="46"/>
      <c r="W200" s="46"/>
    </row>
    <row r="201" spans="21:23" x14ac:dyDescent="0.3">
      <c r="U201" s="46"/>
      <c r="V201" s="46"/>
      <c r="W201" s="46"/>
    </row>
    <row r="202" spans="21:23" x14ac:dyDescent="0.3">
      <c r="U202" s="46"/>
      <c r="V202" s="46"/>
      <c r="W202" s="46"/>
    </row>
    <row r="203" spans="21:23" x14ac:dyDescent="0.3">
      <c r="U203" s="46"/>
      <c r="V203" s="46"/>
      <c r="W203" s="46"/>
    </row>
    <row r="204" spans="21:23" x14ac:dyDescent="0.3">
      <c r="U204" s="46"/>
      <c r="V204" s="46"/>
      <c r="W204" s="46"/>
    </row>
    <row r="205" spans="21:23" x14ac:dyDescent="0.3">
      <c r="U205" s="46"/>
      <c r="V205" s="46"/>
      <c r="W205" s="46"/>
    </row>
    <row r="206" spans="21:23" x14ac:dyDescent="0.3">
      <c r="U206" s="46"/>
      <c r="V206" s="46"/>
      <c r="W206" s="46"/>
    </row>
    <row r="207" spans="21:23" x14ac:dyDescent="0.3">
      <c r="U207" s="46"/>
      <c r="V207" s="46"/>
      <c r="W207" s="46"/>
    </row>
    <row r="208" spans="21:23" x14ac:dyDescent="0.3">
      <c r="U208" s="46"/>
      <c r="V208" s="46"/>
      <c r="W208" s="46"/>
    </row>
    <row r="209" spans="21:23" x14ac:dyDescent="0.3">
      <c r="U209" s="46"/>
      <c r="V209" s="46"/>
      <c r="W209" s="46"/>
    </row>
    <row r="210" spans="21:23" x14ac:dyDescent="0.3">
      <c r="U210" s="46"/>
      <c r="V210" s="46"/>
      <c r="W210" s="46"/>
    </row>
    <row r="211" spans="21:23" x14ac:dyDescent="0.3">
      <c r="U211" s="46"/>
      <c r="V211" s="46"/>
      <c r="W211" s="46"/>
    </row>
    <row r="212" spans="21:23" x14ac:dyDescent="0.3">
      <c r="U212" s="46"/>
      <c r="V212" s="46"/>
      <c r="W212" s="46"/>
    </row>
    <row r="213" spans="21:23" x14ac:dyDescent="0.3">
      <c r="U213" s="46"/>
      <c r="V213" s="46"/>
      <c r="W213" s="46"/>
    </row>
    <row r="214" spans="21:23" x14ac:dyDescent="0.3">
      <c r="U214" s="46"/>
      <c r="V214" s="46"/>
      <c r="W214" s="46"/>
    </row>
    <row r="215" spans="21:23" x14ac:dyDescent="0.3">
      <c r="U215" s="46"/>
      <c r="V215" s="46"/>
      <c r="W215" s="46"/>
    </row>
    <row r="216" spans="21:23" x14ac:dyDescent="0.3">
      <c r="U216" s="46"/>
      <c r="V216" s="46"/>
      <c r="W216" s="46"/>
    </row>
    <row r="217" spans="21:23" x14ac:dyDescent="0.3">
      <c r="U217" s="46"/>
      <c r="V217" s="46"/>
      <c r="W217" s="46"/>
    </row>
    <row r="218" spans="21:23" x14ac:dyDescent="0.3">
      <c r="U218" s="46"/>
      <c r="V218" s="46"/>
      <c r="W218" s="46"/>
    </row>
    <row r="219" spans="21:23" x14ac:dyDescent="0.3">
      <c r="U219" s="46"/>
      <c r="V219" s="46"/>
      <c r="W219" s="46"/>
    </row>
    <row r="220" spans="21:23" x14ac:dyDescent="0.3">
      <c r="U220" s="46"/>
      <c r="V220" s="46"/>
      <c r="W220" s="46"/>
    </row>
    <row r="221" spans="21:23" x14ac:dyDescent="0.3">
      <c r="U221" s="46"/>
      <c r="V221" s="46"/>
      <c r="W221" s="46"/>
    </row>
    <row r="222" spans="21:23" x14ac:dyDescent="0.3">
      <c r="U222" s="46"/>
      <c r="V222" s="46"/>
      <c r="W222" s="46"/>
    </row>
    <row r="223" spans="21:23" x14ac:dyDescent="0.3">
      <c r="U223" s="46"/>
      <c r="V223" s="46"/>
      <c r="W223" s="46"/>
    </row>
    <row r="224" spans="21:23" x14ac:dyDescent="0.3">
      <c r="U224" s="46"/>
      <c r="V224" s="46"/>
      <c r="W224" s="46"/>
    </row>
    <row r="225" spans="21:23" x14ac:dyDescent="0.3">
      <c r="U225" s="46"/>
      <c r="V225" s="46"/>
      <c r="W225" s="46"/>
    </row>
    <row r="226" spans="21:23" x14ac:dyDescent="0.3">
      <c r="U226" s="46"/>
      <c r="V226" s="46"/>
      <c r="W226" s="46"/>
    </row>
    <row r="227" spans="21:23" x14ac:dyDescent="0.3">
      <c r="U227" s="46"/>
      <c r="V227" s="46"/>
      <c r="W227" s="46"/>
    </row>
    <row r="228" spans="21:23" x14ac:dyDescent="0.3">
      <c r="U228" s="46"/>
      <c r="V228" s="46"/>
      <c r="W228" s="46"/>
    </row>
    <row r="229" spans="21:23" x14ac:dyDescent="0.3">
      <c r="U229" s="46"/>
      <c r="V229" s="46"/>
      <c r="W229" s="46"/>
    </row>
    <row r="230" spans="21:23" x14ac:dyDescent="0.3">
      <c r="U230" s="46"/>
      <c r="V230" s="46"/>
      <c r="W230" s="46"/>
    </row>
    <row r="231" spans="21:23" x14ac:dyDescent="0.3">
      <c r="U231" s="46"/>
      <c r="V231" s="46"/>
      <c r="W231" s="46"/>
    </row>
    <row r="232" spans="21:23" x14ac:dyDescent="0.3">
      <c r="U232" s="46"/>
      <c r="V232" s="46"/>
      <c r="W232" s="46"/>
    </row>
    <row r="233" spans="21:23" x14ac:dyDescent="0.3">
      <c r="U233" s="46"/>
      <c r="V233" s="46"/>
      <c r="W233" s="46"/>
    </row>
    <row r="234" spans="21:23" x14ac:dyDescent="0.3">
      <c r="U234" s="46"/>
      <c r="V234" s="46"/>
      <c r="W234" s="46"/>
    </row>
    <row r="235" spans="21:23" x14ac:dyDescent="0.3">
      <c r="U235" s="46"/>
      <c r="V235" s="46"/>
      <c r="W235" s="46"/>
    </row>
    <row r="236" spans="21:23" x14ac:dyDescent="0.3">
      <c r="U236" s="46"/>
      <c r="V236" s="46"/>
      <c r="W236" s="46"/>
    </row>
    <row r="237" spans="21:23" x14ac:dyDescent="0.3">
      <c r="U237" s="46"/>
      <c r="V237" s="46"/>
      <c r="W237" s="46"/>
    </row>
    <row r="238" spans="21:23" x14ac:dyDescent="0.3">
      <c r="U238" s="46"/>
      <c r="V238" s="46"/>
      <c r="W238" s="46"/>
    </row>
    <row r="239" spans="21:23" x14ac:dyDescent="0.3">
      <c r="U239" s="46"/>
      <c r="V239" s="46"/>
      <c r="W239" s="46"/>
    </row>
    <row r="240" spans="21:23" x14ac:dyDescent="0.3">
      <c r="U240" s="46"/>
      <c r="V240" s="46"/>
      <c r="W240" s="46"/>
    </row>
    <row r="241" spans="21:23" x14ac:dyDescent="0.3">
      <c r="U241" s="46"/>
      <c r="V241" s="46"/>
      <c r="W241" s="46"/>
    </row>
    <row r="242" spans="21:23" x14ac:dyDescent="0.3">
      <c r="U242" s="46"/>
      <c r="V242" s="46"/>
      <c r="W242" s="46"/>
    </row>
    <row r="243" spans="21:23" x14ac:dyDescent="0.3">
      <c r="U243" s="46"/>
      <c r="V243" s="46"/>
      <c r="W243" s="46"/>
    </row>
    <row r="244" spans="21:23" x14ac:dyDescent="0.3">
      <c r="U244" s="46"/>
      <c r="V244" s="46"/>
      <c r="W244" s="46"/>
    </row>
    <row r="245" spans="21:23" x14ac:dyDescent="0.3">
      <c r="U245" s="46"/>
      <c r="V245" s="46"/>
      <c r="W245" s="46"/>
    </row>
    <row r="246" spans="21:23" x14ac:dyDescent="0.3">
      <c r="U246" s="46"/>
      <c r="V246" s="46"/>
      <c r="W246" s="46"/>
    </row>
    <row r="247" spans="21:23" x14ac:dyDescent="0.3">
      <c r="U247" s="46"/>
      <c r="V247" s="46"/>
      <c r="W247" s="46"/>
    </row>
    <row r="248" spans="21:23" x14ac:dyDescent="0.3">
      <c r="U248" s="46"/>
      <c r="V248" s="46"/>
      <c r="W248" s="46"/>
    </row>
    <row r="249" spans="21:23" x14ac:dyDescent="0.3">
      <c r="U249" s="46"/>
      <c r="V249" s="46"/>
      <c r="W249" s="46"/>
    </row>
    <row r="250" spans="21:23" x14ac:dyDescent="0.3">
      <c r="U250" s="46"/>
      <c r="V250" s="46"/>
      <c r="W250" s="46"/>
    </row>
    <row r="251" spans="21:23" x14ac:dyDescent="0.3">
      <c r="U251" s="46"/>
      <c r="V251" s="46"/>
      <c r="W251" s="46"/>
    </row>
    <row r="252" spans="21:23" x14ac:dyDescent="0.3">
      <c r="U252" s="46"/>
      <c r="V252" s="46"/>
      <c r="W252" s="46"/>
    </row>
    <row r="253" spans="21:23" x14ac:dyDescent="0.3">
      <c r="U253" s="46"/>
      <c r="V253" s="46"/>
      <c r="W253" s="46"/>
    </row>
    <row r="254" spans="21:23" x14ac:dyDescent="0.3">
      <c r="U254" s="46"/>
      <c r="V254" s="46"/>
      <c r="W254" s="46"/>
    </row>
    <row r="255" spans="21:23" x14ac:dyDescent="0.3">
      <c r="U255" s="46"/>
      <c r="V255" s="46"/>
      <c r="W255" s="46"/>
    </row>
    <row r="256" spans="21:23" x14ac:dyDescent="0.3">
      <c r="U256" s="46"/>
      <c r="V256" s="46"/>
      <c r="W256" s="46"/>
    </row>
    <row r="257" spans="21:23" x14ac:dyDescent="0.3">
      <c r="U257" s="46"/>
      <c r="V257" s="46"/>
      <c r="W257" s="46"/>
    </row>
    <row r="258" spans="21:23" x14ac:dyDescent="0.3">
      <c r="U258" s="46"/>
      <c r="V258" s="46"/>
      <c r="W258" s="46"/>
    </row>
    <row r="259" spans="21:23" x14ac:dyDescent="0.3">
      <c r="U259" s="46"/>
      <c r="V259" s="46"/>
      <c r="W259" s="46"/>
    </row>
    <row r="260" spans="21:23" x14ac:dyDescent="0.3">
      <c r="U260" s="46"/>
      <c r="V260" s="46"/>
      <c r="W260" s="46"/>
    </row>
    <row r="261" spans="21:23" x14ac:dyDescent="0.3">
      <c r="U261" s="46"/>
      <c r="V261" s="46"/>
      <c r="W261" s="46"/>
    </row>
    <row r="262" spans="21:23" x14ac:dyDescent="0.3">
      <c r="U262" s="46"/>
      <c r="V262" s="46"/>
      <c r="W262" s="46"/>
    </row>
    <row r="263" spans="21:23" x14ac:dyDescent="0.3">
      <c r="U263" s="46"/>
      <c r="V263" s="46"/>
      <c r="W263" s="46"/>
    </row>
    <row r="264" spans="21:23" x14ac:dyDescent="0.3">
      <c r="U264" s="46"/>
      <c r="V264" s="46"/>
      <c r="W264" s="46"/>
    </row>
    <row r="265" spans="21:23" x14ac:dyDescent="0.3">
      <c r="U265" s="46"/>
      <c r="V265" s="46"/>
      <c r="W265" s="46"/>
    </row>
    <row r="266" spans="21:23" x14ac:dyDescent="0.3">
      <c r="U266" s="46"/>
      <c r="V266" s="46"/>
      <c r="W266" s="46"/>
    </row>
    <row r="267" spans="21:23" x14ac:dyDescent="0.3">
      <c r="U267" s="46"/>
      <c r="V267" s="46"/>
      <c r="W267" s="46"/>
    </row>
    <row r="268" spans="21:23" x14ac:dyDescent="0.3">
      <c r="U268" s="46"/>
      <c r="V268" s="46"/>
      <c r="W268" s="46"/>
    </row>
    <row r="269" spans="21:23" x14ac:dyDescent="0.3">
      <c r="U269" s="46"/>
      <c r="V269" s="46"/>
      <c r="W269" s="46"/>
    </row>
    <row r="270" spans="21:23" x14ac:dyDescent="0.3">
      <c r="U270" s="46"/>
      <c r="V270" s="46"/>
      <c r="W270" s="46"/>
    </row>
    <row r="271" spans="21:23" x14ac:dyDescent="0.3">
      <c r="U271" s="46"/>
      <c r="V271" s="46"/>
      <c r="W271" s="46"/>
    </row>
  </sheetData>
  <autoFilter ref="C5:L100"/>
  <mergeCells count="14">
    <mergeCell ref="U1:W1"/>
    <mergeCell ref="K4:L4"/>
    <mergeCell ref="C4:D4"/>
    <mergeCell ref="A2:W3"/>
    <mergeCell ref="W4:W5"/>
    <mergeCell ref="U4:U5"/>
    <mergeCell ref="V4:V5"/>
    <mergeCell ref="M4:P4"/>
    <mergeCell ref="Q4:T4"/>
    <mergeCell ref="E4:F4"/>
    <mergeCell ref="G4:H4"/>
    <mergeCell ref="I4:J4"/>
    <mergeCell ref="B4:B5"/>
    <mergeCell ref="A4:A5"/>
  </mergeCells>
  <printOptions horizontalCentered="1"/>
  <pageMargins left="7.874015748031496E-2" right="7.874015748031496E-2" top="7.874015748031496E-2" bottom="7.874015748031496E-2" header="7.874015748031496E-2" footer="7.874015748031496E-2"/>
  <pageSetup paperSize="9" scale="34" fitToHeight="0" orientation="landscape" r:id="rId1"/>
  <rowBreaks count="4" manualBreakCount="4">
    <brk id="31" max="22" man="1"/>
    <brk id="62" max="38" man="1"/>
    <brk id="86" max="38" man="1"/>
    <brk id="104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"/>
  <sheetViews>
    <sheetView workbookViewId="0">
      <selection activeCell="A2" sqref="A2"/>
    </sheetView>
  </sheetViews>
  <sheetFormatPr defaultRowHeight="15" x14ac:dyDescent="0.25"/>
  <cols>
    <col min="1" max="1" width="33.28515625" customWidth="1"/>
    <col min="2" max="2" width="17.140625" customWidth="1"/>
  </cols>
  <sheetData>
    <row r="1" spans="1:71" x14ac:dyDescent="0.25">
      <c r="A1" s="7" t="s">
        <v>515</v>
      </c>
      <c r="B1" s="7" t="s">
        <v>204</v>
      </c>
      <c r="C1" s="7" t="s">
        <v>205</v>
      </c>
      <c r="D1" s="7" t="s">
        <v>243</v>
      </c>
      <c r="E1" s="7" t="s">
        <v>206</v>
      </c>
      <c r="F1" s="7" t="s">
        <v>244</v>
      </c>
      <c r="G1" s="7" t="s">
        <v>8</v>
      </c>
      <c r="H1" s="7" t="s">
        <v>9</v>
      </c>
      <c r="I1" s="7" t="s">
        <v>10</v>
      </c>
      <c r="J1" s="7" t="s">
        <v>11</v>
      </c>
      <c r="K1" s="7" t="s">
        <v>245</v>
      </c>
      <c r="L1" s="7" t="s">
        <v>209</v>
      </c>
      <c r="M1" s="7" t="s">
        <v>15</v>
      </c>
      <c r="N1" s="7" t="s">
        <v>210</v>
      </c>
      <c r="O1" s="7" t="s">
        <v>246</v>
      </c>
      <c r="P1" s="7" t="s">
        <v>211</v>
      </c>
      <c r="Q1" s="7" t="s">
        <v>212</v>
      </c>
      <c r="R1" s="7" t="s">
        <v>213</v>
      </c>
      <c r="S1" s="7" t="s">
        <v>214</v>
      </c>
      <c r="T1" s="7" t="s">
        <v>215</v>
      </c>
      <c r="U1" s="7" t="s">
        <v>216</v>
      </c>
      <c r="V1" s="7" t="s">
        <v>217</v>
      </c>
      <c r="W1" s="7" t="s">
        <v>218</v>
      </c>
      <c r="X1" s="7" t="s">
        <v>219</v>
      </c>
      <c r="Y1" s="7" t="s">
        <v>46</v>
      </c>
      <c r="Z1" s="7" t="s">
        <v>247</v>
      </c>
      <c r="AA1" s="7" t="s">
        <v>220</v>
      </c>
      <c r="AB1" s="7" t="s">
        <v>47</v>
      </c>
      <c r="AC1" s="7" t="s">
        <v>48</v>
      </c>
      <c r="AD1" s="7" t="s">
        <v>67</v>
      </c>
      <c r="AE1" s="7" t="s">
        <v>221</v>
      </c>
      <c r="AF1" s="7" t="s">
        <v>222</v>
      </c>
      <c r="AG1" s="7" t="s">
        <v>52</v>
      </c>
      <c r="AH1" s="7" t="s">
        <v>223</v>
      </c>
      <c r="AI1" s="7" t="s">
        <v>224</v>
      </c>
      <c r="AJ1" s="7" t="s">
        <v>225</v>
      </c>
      <c r="AK1" s="7" t="s">
        <v>226</v>
      </c>
      <c r="AL1" s="7" t="s">
        <v>54</v>
      </c>
      <c r="AM1" s="7" t="s">
        <v>227</v>
      </c>
      <c r="AN1" s="7" t="s">
        <v>55</v>
      </c>
      <c r="AO1" s="7" t="s">
        <v>228</v>
      </c>
      <c r="AP1" s="7" t="s">
        <v>71</v>
      </c>
      <c r="AQ1" s="7" t="s">
        <v>72</v>
      </c>
      <c r="AR1" s="7" t="s">
        <v>73</v>
      </c>
      <c r="AS1" s="7" t="s">
        <v>248</v>
      </c>
      <c r="AT1" s="7" t="s">
        <v>229</v>
      </c>
      <c r="AU1" s="7" t="s">
        <v>75</v>
      </c>
      <c r="AV1" s="7" t="s">
        <v>230</v>
      </c>
      <c r="AW1" s="7" t="s">
        <v>231</v>
      </c>
      <c r="AX1" s="7" t="s">
        <v>232</v>
      </c>
      <c r="AY1" s="7" t="s">
        <v>233</v>
      </c>
      <c r="AZ1" s="7" t="s">
        <v>234</v>
      </c>
      <c r="BA1" s="7" t="s">
        <v>78</v>
      </c>
      <c r="BB1" s="7" t="s">
        <v>235</v>
      </c>
      <c r="BC1" s="7" t="s">
        <v>79</v>
      </c>
      <c r="BD1" s="7" t="s">
        <v>236</v>
      </c>
      <c r="BE1" s="7" t="s">
        <v>237</v>
      </c>
      <c r="BF1" s="7" t="s">
        <v>238</v>
      </c>
      <c r="BG1" s="7" t="s">
        <v>83</v>
      </c>
      <c r="BH1" s="7" t="s">
        <v>239</v>
      </c>
      <c r="BI1" s="7" t="s">
        <v>85</v>
      </c>
      <c r="BJ1" s="7" t="s">
        <v>240</v>
      </c>
      <c r="BK1" s="7" t="s">
        <v>241</v>
      </c>
      <c r="BL1" s="7" t="s">
        <v>87</v>
      </c>
      <c r="BM1" s="7" t="s">
        <v>242</v>
      </c>
      <c r="BN1" s="7" t="s">
        <v>89</v>
      </c>
      <c r="BO1" s="7" t="s">
        <v>90</v>
      </c>
      <c r="BP1" s="7" t="s">
        <v>91</v>
      </c>
      <c r="BQ1" s="7" t="s">
        <v>94</v>
      </c>
      <c r="BR1" s="7" t="s">
        <v>92</v>
      </c>
      <c r="BS1" s="7" t="s">
        <v>95</v>
      </c>
    </row>
    <row r="2" spans="1:71" x14ac:dyDescent="0.25">
      <c r="A2" t="s">
        <v>203</v>
      </c>
      <c r="B2">
        <v>36</v>
      </c>
      <c r="C2">
        <v>18</v>
      </c>
      <c r="D2">
        <v>1</v>
      </c>
      <c r="E2">
        <v>47</v>
      </c>
      <c r="F2">
        <v>48</v>
      </c>
      <c r="G2">
        <v>2</v>
      </c>
      <c r="H2">
        <v>5</v>
      </c>
      <c r="I2">
        <v>18</v>
      </c>
      <c r="J2">
        <v>3</v>
      </c>
      <c r="K2">
        <v>1</v>
      </c>
      <c r="L2">
        <v>3</v>
      </c>
      <c r="M2">
        <v>3</v>
      </c>
      <c r="N2">
        <v>7</v>
      </c>
      <c r="O2">
        <v>3</v>
      </c>
      <c r="P2">
        <v>2</v>
      </c>
      <c r="Q2">
        <v>6</v>
      </c>
      <c r="R2">
        <v>4</v>
      </c>
      <c r="S2">
        <v>13</v>
      </c>
      <c r="T2">
        <v>4</v>
      </c>
      <c r="U2">
        <v>1</v>
      </c>
      <c r="V2">
        <v>54</v>
      </c>
      <c r="W2">
        <v>2</v>
      </c>
      <c r="X2">
        <v>12</v>
      </c>
      <c r="Y2">
        <v>16</v>
      </c>
      <c r="Z2">
        <v>1</v>
      </c>
      <c r="AA2">
        <v>3</v>
      </c>
      <c r="AB2">
        <v>3</v>
      </c>
      <c r="AC2">
        <v>87</v>
      </c>
      <c r="AD2">
        <v>34</v>
      </c>
      <c r="AE2">
        <v>12</v>
      </c>
      <c r="AF2">
        <v>1</v>
      </c>
      <c r="AG2">
        <v>2</v>
      </c>
      <c r="AH2">
        <v>1</v>
      </c>
      <c r="AI2">
        <v>39</v>
      </c>
      <c r="AJ2">
        <v>6</v>
      </c>
      <c r="AK2">
        <v>7</v>
      </c>
      <c r="AL2">
        <v>2</v>
      </c>
      <c r="AM2">
        <v>2</v>
      </c>
      <c r="AN2">
        <v>1</v>
      </c>
      <c r="AO2">
        <v>3</v>
      </c>
      <c r="AP2">
        <v>6</v>
      </c>
      <c r="AQ2">
        <v>2</v>
      </c>
      <c r="AR2">
        <v>5</v>
      </c>
      <c r="AS2">
        <v>1</v>
      </c>
      <c r="AT2">
        <v>2</v>
      </c>
      <c r="AU2">
        <v>1</v>
      </c>
      <c r="AV2">
        <v>1</v>
      </c>
      <c r="AW2">
        <v>3</v>
      </c>
      <c r="AX2">
        <v>8</v>
      </c>
      <c r="AY2">
        <v>3</v>
      </c>
      <c r="AZ2">
        <v>90</v>
      </c>
      <c r="BA2">
        <v>8</v>
      </c>
      <c r="BB2">
        <v>16</v>
      </c>
      <c r="BC2">
        <v>65</v>
      </c>
      <c r="BD2">
        <v>1</v>
      </c>
      <c r="BE2">
        <v>21</v>
      </c>
      <c r="BF2">
        <v>20</v>
      </c>
      <c r="BG2">
        <v>41</v>
      </c>
      <c r="BH2">
        <v>4</v>
      </c>
      <c r="BI2">
        <v>3</v>
      </c>
      <c r="BJ2">
        <v>18</v>
      </c>
      <c r="BK2">
        <v>24</v>
      </c>
      <c r="BL2">
        <v>8</v>
      </c>
      <c r="BM2">
        <v>4</v>
      </c>
      <c r="BN2">
        <v>39</v>
      </c>
      <c r="BO2">
        <v>51</v>
      </c>
      <c r="BP2">
        <v>5</v>
      </c>
      <c r="BQ2">
        <v>44</v>
      </c>
      <c r="BR2">
        <v>2</v>
      </c>
      <c r="BS2">
        <v>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workbookViewId="0">
      <selection activeCell="D67" sqref="D67"/>
    </sheetView>
  </sheetViews>
  <sheetFormatPr defaultRowHeight="15" x14ac:dyDescent="0.25"/>
  <cols>
    <col min="2" max="2" width="30.7109375" customWidth="1"/>
    <col min="3" max="3" width="50.42578125" customWidth="1"/>
    <col min="5" max="5" width="30.42578125" customWidth="1"/>
    <col min="6" max="6" width="27.28515625" style="32" customWidth="1"/>
  </cols>
  <sheetData>
    <row r="1" spans="1:6" ht="63.75" thickBot="1" x14ac:dyDescent="0.3">
      <c r="A1" s="19" t="s">
        <v>0</v>
      </c>
      <c r="B1" s="21" t="s">
        <v>1</v>
      </c>
      <c r="C1" s="21" t="s">
        <v>249</v>
      </c>
      <c r="D1" s="21" t="s">
        <v>250</v>
      </c>
      <c r="E1" s="8" t="s">
        <v>251</v>
      </c>
      <c r="F1" s="21" t="s">
        <v>252</v>
      </c>
    </row>
    <row r="2" spans="1:6" ht="15" customHeight="1" x14ac:dyDescent="0.25">
      <c r="A2" s="19" t="s">
        <v>96</v>
      </c>
      <c r="B2" s="21" t="s">
        <v>2</v>
      </c>
      <c r="C2" s="21" t="s">
        <v>253</v>
      </c>
      <c r="D2" s="33" t="s">
        <v>479</v>
      </c>
      <c r="E2" s="21" t="s">
        <v>254</v>
      </c>
      <c r="F2">
        <v>150</v>
      </c>
    </row>
    <row r="3" spans="1:6" ht="32.25" thickBot="1" x14ac:dyDescent="0.3">
      <c r="A3" s="20" t="s">
        <v>97</v>
      </c>
      <c r="B3" s="9" t="s">
        <v>3</v>
      </c>
      <c r="C3" s="9" t="s">
        <v>255</v>
      </c>
      <c r="D3" s="30" t="s">
        <v>480</v>
      </c>
      <c r="E3" s="9" t="s">
        <v>254</v>
      </c>
      <c r="F3">
        <v>80</v>
      </c>
    </row>
    <row r="4" spans="1:6" ht="15" customHeight="1" x14ac:dyDescent="0.25">
      <c r="A4" s="19" t="s">
        <v>98</v>
      </c>
      <c r="B4" s="21" t="s">
        <v>4</v>
      </c>
      <c r="C4" s="21" t="s">
        <v>256</v>
      </c>
      <c r="D4" s="33" t="s">
        <v>197</v>
      </c>
      <c r="E4" s="21" t="s">
        <v>254</v>
      </c>
      <c r="F4">
        <v>1</v>
      </c>
    </row>
    <row r="5" spans="1:6" ht="32.25" thickBot="1" x14ac:dyDescent="0.3">
      <c r="A5" s="20" t="s">
        <v>99</v>
      </c>
      <c r="B5" s="9" t="s">
        <v>5</v>
      </c>
      <c r="C5" s="9" t="s">
        <v>257</v>
      </c>
      <c r="D5" s="30" t="s">
        <v>481</v>
      </c>
      <c r="E5" s="9" t="s">
        <v>254</v>
      </c>
      <c r="F5">
        <v>210</v>
      </c>
    </row>
    <row r="6" spans="1:6" ht="16.5" thickBot="1" x14ac:dyDescent="0.3">
      <c r="A6" s="20" t="s">
        <v>100</v>
      </c>
      <c r="B6" s="9" t="s">
        <v>6</v>
      </c>
      <c r="C6" s="9" t="s">
        <v>258</v>
      </c>
      <c r="D6" s="30" t="s">
        <v>482</v>
      </c>
      <c r="E6" s="9" t="s">
        <v>254</v>
      </c>
      <c r="F6">
        <v>104</v>
      </c>
    </row>
    <row r="7" spans="1:6" ht="16.5" thickBot="1" x14ac:dyDescent="0.3">
      <c r="A7" s="20" t="s">
        <v>101</v>
      </c>
      <c r="B7" s="9" t="s">
        <v>8</v>
      </c>
      <c r="C7" s="9" t="s">
        <v>259</v>
      </c>
      <c r="D7" s="30" t="s">
        <v>190</v>
      </c>
      <c r="E7" s="9" t="s">
        <v>254</v>
      </c>
      <c r="F7">
        <v>5</v>
      </c>
    </row>
    <row r="8" spans="1:6" ht="32.25" thickBot="1" x14ac:dyDescent="0.3">
      <c r="A8" s="20" t="s">
        <v>102</v>
      </c>
      <c r="B8" s="9" t="s">
        <v>9</v>
      </c>
      <c r="C8" s="9" t="s">
        <v>260</v>
      </c>
      <c r="D8" s="30" t="s">
        <v>201</v>
      </c>
      <c r="E8" s="9" t="s">
        <v>254</v>
      </c>
      <c r="F8">
        <v>25</v>
      </c>
    </row>
    <row r="9" spans="1:6" ht="32.25" thickBot="1" x14ac:dyDescent="0.3">
      <c r="A9" s="20" t="s">
        <v>103</v>
      </c>
      <c r="B9" s="9" t="s">
        <v>10</v>
      </c>
      <c r="C9" s="9" t="s">
        <v>261</v>
      </c>
      <c r="D9" s="30" t="s">
        <v>483</v>
      </c>
      <c r="E9" s="9" t="s">
        <v>254</v>
      </c>
      <c r="F9">
        <v>85</v>
      </c>
    </row>
    <row r="10" spans="1:6" ht="15" customHeight="1" x14ac:dyDescent="0.25">
      <c r="A10" s="19" t="s">
        <v>104</v>
      </c>
      <c r="B10" s="23" t="s">
        <v>11</v>
      </c>
      <c r="C10" s="23" t="s">
        <v>262</v>
      </c>
      <c r="D10" s="33" t="s">
        <v>197</v>
      </c>
      <c r="E10" s="21" t="s">
        <v>254</v>
      </c>
      <c r="F10">
        <v>4</v>
      </c>
    </row>
    <row r="11" spans="1:6" ht="16.5" thickBot="1" x14ac:dyDescent="0.3">
      <c r="A11" s="20" t="s">
        <v>105</v>
      </c>
      <c r="B11" s="9" t="s">
        <v>14</v>
      </c>
      <c r="C11" s="9" t="s">
        <v>263</v>
      </c>
      <c r="D11" s="30" t="s">
        <v>190</v>
      </c>
      <c r="E11" s="9" t="s">
        <v>254</v>
      </c>
      <c r="F11">
        <v>5</v>
      </c>
    </row>
    <row r="12" spans="1:6" ht="32.25" thickBot="1" x14ac:dyDescent="0.3">
      <c r="A12" s="20" t="s">
        <v>106</v>
      </c>
      <c r="B12" s="9" t="s">
        <v>264</v>
      </c>
      <c r="C12" s="9" t="s">
        <v>265</v>
      </c>
      <c r="D12" s="30" t="s">
        <v>198</v>
      </c>
      <c r="E12" s="9" t="s">
        <v>254</v>
      </c>
      <c r="F12">
        <v>20</v>
      </c>
    </row>
    <row r="13" spans="1:6" ht="32.25" thickBot="1" x14ac:dyDescent="0.3">
      <c r="A13" s="20" t="s">
        <v>107</v>
      </c>
      <c r="B13" s="9" t="s">
        <v>15</v>
      </c>
      <c r="C13" s="9" t="s">
        <v>266</v>
      </c>
      <c r="D13" s="30" t="s">
        <v>191</v>
      </c>
      <c r="E13" s="9" t="s">
        <v>254</v>
      </c>
      <c r="F13">
        <v>11</v>
      </c>
    </row>
    <row r="14" spans="1:6" ht="32.25" thickBot="1" x14ac:dyDescent="0.3">
      <c r="A14" s="20" t="s">
        <v>108</v>
      </c>
      <c r="B14" s="9" t="s">
        <v>267</v>
      </c>
      <c r="C14" s="9" t="s">
        <v>268</v>
      </c>
      <c r="D14" s="30" t="s">
        <v>191</v>
      </c>
      <c r="E14" s="9" t="s">
        <v>254</v>
      </c>
      <c r="F14">
        <v>40</v>
      </c>
    </row>
    <row r="15" spans="1:6" ht="15" customHeight="1" x14ac:dyDescent="0.25">
      <c r="A15" s="19" t="s">
        <v>109</v>
      </c>
      <c r="B15" s="21" t="s">
        <v>269</v>
      </c>
      <c r="C15" s="21" t="s">
        <v>270</v>
      </c>
      <c r="D15" s="33" t="s">
        <v>191</v>
      </c>
      <c r="E15" s="21" t="s">
        <v>254</v>
      </c>
      <c r="F15">
        <v>10</v>
      </c>
    </row>
    <row r="16" spans="1:6" ht="32.25" thickBot="1" x14ac:dyDescent="0.3">
      <c r="A16" s="20" t="s">
        <v>110</v>
      </c>
      <c r="B16" s="9" t="s">
        <v>27</v>
      </c>
      <c r="C16" s="9" t="s">
        <v>271</v>
      </c>
      <c r="D16" s="30" t="s">
        <v>195</v>
      </c>
      <c r="E16" s="9" t="s">
        <v>254</v>
      </c>
      <c r="F16">
        <v>15</v>
      </c>
    </row>
    <row r="17" spans="1:6" ht="32.25" thickBot="1" x14ac:dyDescent="0.3">
      <c r="A17" s="20" t="s">
        <v>111</v>
      </c>
      <c r="B17" s="9" t="s">
        <v>272</v>
      </c>
      <c r="C17" s="9" t="s">
        <v>273</v>
      </c>
      <c r="D17" s="30" t="s">
        <v>484</v>
      </c>
      <c r="E17" s="9" t="s">
        <v>254</v>
      </c>
      <c r="F17">
        <v>23</v>
      </c>
    </row>
    <row r="18" spans="1:6" ht="48" thickBot="1" x14ac:dyDescent="0.3">
      <c r="A18" s="20" t="s">
        <v>112</v>
      </c>
      <c r="B18" s="9" t="s">
        <v>274</v>
      </c>
      <c r="C18" s="9" t="s">
        <v>275</v>
      </c>
      <c r="D18" s="30" t="s">
        <v>485</v>
      </c>
      <c r="E18" s="9" t="s">
        <v>254</v>
      </c>
      <c r="F18">
        <v>25</v>
      </c>
    </row>
    <row r="19" spans="1:6" ht="48" thickBot="1" x14ac:dyDescent="0.3">
      <c r="A19" s="22" t="s">
        <v>113</v>
      </c>
      <c r="B19" s="9" t="s">
        <v>276</v>
      </c>
      <c r="C19" s="9" t="s">
        <v>277</v>
      </c>
      <c r="D19" s="30" t="s">
        <v>486</v>
      </c>
      <c r="E19" s="9" t="s">
        <v>254</v>
      </c>
      <c r="F19">
        <v>65</v>
      </c>
    </row>
    <row r="20" spans="1:6" ht="32.25" thickBot="1" x14ac:dyDescent="0.3">
      <c r="A20" s="22" t="s">
        <v>114</v>
      </c>
      <c r="B20" s="9" t="s">
        <v>18</v>
      </c>
      <c r="C20" s="9" t="s">
        <v>278</v>
      </c>
      <c r="D20" s="30" t="s">
        <v>193</v>
      </c>
      <c r="E20" s="9" t="s">
        <v>254</v>
      </c>
      <c r="F20">
        <v>10</v>
      </c>
    </row>
    <row r="21" spans="1:6" ht="15" customHeight="1" x14ac:dyDescent="0.25">
      <c r="A21" s="21" t="s">
        <v>115</v>
      </c>
      <c r="B21" s="21" t="s">
        <v>279</v>
      </c>
      <c r="C21" s="21" t="s">
        <v>280</v>
      </c>
      <c r="D21" s="33" t="s">
        <v>191</v>
      </c>
      <c r="E21" s="21" t="s">
        <v>254</v>
      </c>
      <c r="F21">
        <v>10</v>
      </c>
    </row>
    <row r="22" spans="1:6" ht="48" thickBot="1" x14ac:dyDescent="0.3">
      <c r="A22" s="22" t="s">
        <v>116</v>
      </c>
      <c r="B22" s="9" t="s">
        <v>281</v>
      </c>
      <c r="C22" s="9" t="s">
        <v>282</v>
      </c>
      <c r="D22" s="30" t="s">
        <v>487</v>
      </c>
      <c r="E22" s="9" t="s">
        <v>254</v>
      </c>
      <c r="F22">
        <v>221</v>
      </c>
    </row>
    <row r="23" spans="1:6" ht="32.25" thickBot="1" x14ac:dyDescent="0.3">
      <c r="A23" s="22" t="s">
        <v>117</v>
      </c>
      <c r="B23" s="9" t="s">
        <v>283</v>
      </c>
      <c r="C23" s="9" t="s">
        <v>284</v>
      </c>
      <c r="D23" s="30" t="s">
        <v>191</v>
      </c>
      <c r="E23" s="9" t="s">
        <v>254</v>
      </c>
      <c r="F23">
        <v>5</v>
      </c>
    </row>
    <row r="24" spans="1:6" ht="48" thickBot="1" x14ac:dyDescent="0.3">
      <c r="A24" s="22" t="s">
        <v>118</v>
      </c>
      <c r="B24" s="9" t="s">
        <v>61</v>
      </c>
      <c r="C24" s="9" t="s">
        <v>285</v>
      </c>
      <c r="D24" s="30" t="s">
        <v>193</v>
      </c>
      <c r="E24" s="9" t="s">
        <v>254</v>
      </c>
      <c r="F24">
        <v>10</v>
      </c>
    </row>
    <row r="25" spans="1:6" ht="32.25" thickBot="1" x14ac:dyDescent="0.3">
      <c r="A25" s="22" t="s">
        <v>119</v>
      </c>
      <c r="B25" s="9" t="s">
        <v>65</v>
      </c>
      <c r="C25" s="9" t="s">
        <v>286</v>
      </c>
      <c r="D25" s="30" t="s">
        <v>488</v>
      </c>
      <c r="E25" s="9" t="s">
        <v>254</v>
      </c>
      <c r="F25">
        <v>51</v>
      </c>
    </row>
    <row r="26" spans="1:6" ht="32.25" thickBot="1" x14ac:dyDescent="0.3">
      <c r="A26" s="22" t="s">
        <v>120</v>
      </c>
      <c r="B26" s="9" t="s">
        <v>46</v>
      </c>
      <c r="C26" s="9" t="s">
        <v>287</v>
      </c>
      <c r="D26" s="30" t="s">
        <v>489</v>
      </c>
      <c r="E26" s="9" t="s">
        <v>254</v>
      </c>
      <c r="F26">
        <v>80</v>
      </c>
    </row>
    <row r="27" spans="1:6" ht="48" thickBot="1" x14ac:dyDescent="0.3">
      <c r="A27" s="22" t="s">
        <v>121</v>
      </c>
      <c r="B27" s="9" t="s">
        <v>288</v>
      </c>
      <c r="C27" s="9" t="s">
        <v>289</v>
      </c>
      <c r="D27" s="30" t="s">
        <v>200</v>
      </c>
      <c r="E27" s="9" t="s">
        <v>254</v>
      </c>
      <c r="F27">
        <v>5</v>
      </c>
    </row>
    <row r="28" spans="1:6" ht="48" thickBot="1" x14ac:dyDescent="0.3">
      <c r="A28" s="22" t="s">
        <v>122</v>
      </c>
      <c r="B28" s="9" t="s">
        <v>290</v>
      </c>
      <c r="C28" s="9" t="s">
        <v>291</v>
      </c>
      <c r="D28" s="30" t="s">
        <v>490</v>
      </c>
      <c r="E28" s="9" t="s">
        <v>254</v>
      </c>
      <c r="F28">
        <v>21</v>
      </c>
    </row>
    <row r="29" spans="1:6" ht="16.5" thickBot="1" x14ac:dyDescent="0.3">
      <c r="A29" s="22" t="s">
        <v>123</v>
      </c>
      <c r="B29" s="9" t="s">
        <v>47</v>
      </c>
      <c r="C29" s="9" t="s">
        <v>292</v>
      </c>
      <c r="D29" s="30" t="s">
        <v>491</v>
      </c>
      <c r="E29" s="9" t="s">
        <v>254</v>
      </c>
      <c r="F29">
        <v>15</v>
      </c>
    </row>
    <row r="30" spans="1:6" ht="32.25" thickBot="1" x14ac:dyDescent="0.3">
      <c r="A30" s="22" t="s">
        <v>124</v>
      </c>
      <c r="B30" s="9" t="s">
        <v>48</v>
      </c>
      <c r="C30" s="9" t="s">
        <v>293</v>
      </c>
      <c r="D30" s="30" t="s">
        <v>492</v>
      </c>
      <c r="E30" s="9" t="s">
        <v>254</v>
      </c>
      <c r="F30">
        <v>380</v>
      </c>
    </row>
    <row r="31" spans="1:6" ht="30.75" thickBot="1" x14ac:dyDescent="0.3">
      <c r="A31" s="22" t="s">
        <v>125</v>
      </c>
      <c r="B31" s="18" t="s">
        <v>67</v>
      </c>
      <c r="C31" s="9" t="s">
        <v>294</v>
      </c>
      <c r="D31" s="30" t="s">
        <v>493</v>
      </c>
      <c r="E31" s="9" t="s">
        <v>254</v>
      </c>
      <c r="F31">
        <v>141</v>
      </c>
    </row>
    <row r="32" spans="1:6" ht="16.5" thickBot="1" x14ac:dyDescent="0.3">
      <c r="A32" s="22" t="s">
        <v>126</v>
      </c>
      <c r="B32" s="9" t="s">
        <v>295</v>
      </c>
      <c r="C32" s="9" t="s">
        <v>296</v>
      </c>
      <c r="D32" s="30" t="s">
        <v>494</v>
      </c>
      <c r="E32" s="9" t="s">
        <v>254</v>
      </c>
      <c r="F32">
        <v>73</v>
      </c>
    </row>
    <row r="33" spans="1:6" ht="32.25" thickBot="1" x14ac:dyDescent="0.3">
      <c r="A33" s="22" t="s">
        <v>127</v>
      </c>
      <c r="B33" s="9" t="s">
        <v>49</v>
      </c>
      <c r="C33" s="9" t="s">
        <v>297</v>
      </c>
      <c r="D33" s="30" t="s">
        <v>191</v>
      </c>
      <c r="E33" s="9" t="s">
        <v>254</v>
      </c>
      <c r="F33">
        <v>5</v>
      </c>
    </row>
    <row r="34" spans="1:6" ht="32.25" thickBot="1" x14ac:dyDescent="0.3">
      <c r="A34" s="22" t="s">
        <v>128</v>
      </c>
      <c r="B34" s="9" t="s">
        <v>52</v>
      </c>
      <c r="C34" s="9" t="s">
        <v>298</v>
      </c>
      <c r="D34" s="30" t="s">
        <v>194</v>
      </c>
      <c r="E34" s="9" t="s">
        <v>254</v>
      </c>
      <c r="F34">
        <v>5</v>
      </c>
    </row>
    <row r="35" spans="1:6" ht="32.25" thickBot="1" x14ac:dyDescent="0.3">
      <c r="A35" s="22" t="s">
        <v>129</v>
      </c>
      <c r="B35" s="9" t="s">
        <v>299</v>
      </c>
      <c r="C35" s="9" t="s">
        <v>300</v>
      </c>
      <c r="D35" s="30" t="s">
        <v>191</v>
      </c>
      <c r="E35" s="9" t="s">
        <v>254</v>
      </c>
      <c r="F35">
        <v>5</v>
      </c>
    </row>
    <row r="36" spans="1:6" ht="32.25" thickBot="1" x14ac:dyDescent="0.3">
      <c r="A36" s="22" t="s">
        <v>130</v>
      </c>
      <c r="B36" s="9" t="s">
        <v>301</v>
      </c>
      <c r="C36" s="9" t="s">
        <v>302</v>
      </c>
      <c r="D36" s="30" t="s">
        <v>190</v>
      </c>
      <c r="E36" s="9" t="s">
        <v>254</v>
      </c>
      <c r="F36">
        <v>145</v>
      </c>
    </row>
    <row r="37" spans="1:6" ht="48" thickBot="1" x14ac:dyDescent="0.3">
      <c r="A37" s="22" t="s">
        <v>131</v>
      </c>
      <c r="B37" s="10" t="s">
        <v>68</v>
      </c>
      <c r="C37" s="10" t="s">
        <v>303</v>
      </c>
      <c r="D37" s="31" t="s">
        <v>190</v>
      </c>
      <c r="E37" s="10" t="s">
        <v>254</v>
      </c>
      <c r="F37">
        <v>25</v>
      </c>
    </row>
    <row r="38" spans="1:6" ht="32.25" thickBot="1" x14ac:dyDescent="0.3">
      <c r="A38" s="22" t="s">
        <v>132</v>
      </c>
      <c r="B38" s="10" t="s">
        <v>226</v>
      </c>
      <c r="C38" s="10" t="s">
        <v>304</v>
      </c>
      <c r="D38" s="31" t="s">
        <v>495</v>
      </c>
      <c r="E38" s="10" t="s">
        <v>305</v>
      </c>
      <c r="F38">
        <v>35</v>
      </c>
    </row>
    <row r="39" spans="1:6" ht="32.25" thickBot="1" x14ac:dyDescent="0.3">
      <c r="A39" s="22" t="s">
        <v>133</v>
      </c>
      <c r="B39" s="9" t="s">
        <v>54</v>
      </c>
      <c r="C39" s="9" t="s">
        <v>306</v>
      </c>
      <c r="D39" s="30" t="s">
        <v>193</v>
      </c>
      <c r="E39" s="9" t="s">
        <v>254</v>
      </c>
      <c r="F39">
        <v>20</v>
      </c>
    </row>
    <row r="40" spans="1:6" ht="32.25" thickBot="1" x14ac:dyDescent="0.3">
      <c r="A40" s="22" t="s">
        <v>134</v>
      </c>
      <c r="B40" s="10" t="s">
        <v>307</v>
      </c>
      <c r="C40" s="10" t="s">
        <v>308</v>
      </c>
      <c r="D40" s="31" t="s">
        <v>193</v>
      </c>
      <c r="E40" s="10" t="s">
        <v>254</v>
      </c>
      <c r="F40">
        <v>10</v>
      </c>
    </row>
    <row r="41" spans="1:6" ht="34.5" customHeight="1" x14ac:dyDescent="0.25">
      <c r="A41" s="21" t="s">
        <v>135</v>
      </c>
      <c r="B41" s="19" t="s">
        <v>55</v>
      </c>
      <c r="C41" s="19" t="s">
        <v>309</v>
      </c>
      <c r="D41" s="35" t="s">
        <v>496</v>
      </c>
      <c r="E41" s="19" t="s">
        <v>310</v>
      </c>
      <c r="F41">
        <v>5</v>
      </c>
    </row>
    <row r="42" spans="1:6" ht="16.5" thickBot="1" x14ac:dyDescent="0.3">
      <c r="A42" s="22" t="s">
        <v>136</v>
      </c>
      <c r="B42" s="9" t="s">
        <v>70</v>
      </c>
      <c r="C42" s="9" t="s">
        <v>311</v>
      </c>
      <c r="D42" s="30" t="s">
        <v>191</v>
      </c>
      <c r="E42" s="9" t="s">
        <v>254</v>
      </c>
      <c r="F42">
        <v>5</v>
      </c>
    </row>
    <row r="43" spans="1:6" ht="32.25" thickBot="1" x14ac:dyDescent="0.3">
      <c r="A43" s="22" t="s">
        <v>137</v>
      </c>
      <c r="B43" s="9" t="s">
        <v>71</v>
      </c>
      <c r="C43" s="9" t="s">
        <v>312</v>
      </c>
      <c r="D43" s="30" t="s">
        <v>497</v>
      </c>
      <c r="E43" s="9" t="s">
        <v>254</v>
      </c>
      <c r="F43">
        <v>37</v>
      </c>
    </row>
    <row r="44" spans="1:6" ht="15" customHeight="1" x14ac:dyDescent="0.25">
      <c r="A44" s="21" t="s">
        <v>138</v>
      </c>
      <c r="B44" s="21" t="s">
        <v>72</v>
      </c>
      <c r="C44" s="21" t="s">
        <v>313</v>
      </c>
      <c r="D44" s="33" t="s">
        <v>194</v>
      </c>
      <c r="E44" s="21" t="s">
        <v>254</v>
      </c>
      <c r="F44">
        <v>5</v>
      </c>
    </row>
    <row r="45" spans="1:6" ht="32.25" thickBot="1" x14ac:dyDescent="0.3">
      <c r="A45" s="22" t="s">
        <v>139</v>
      </c>
      <c r="B45" s="9" t="s">
        <v>73</v>
      </c>
      <c r="C45" s="9" t="s">
        <v>314</v>
      </c>
      <c r="D45" s="30" t="s">
        <v>498</v>
      </c>
      <c r="E45" s="9" t="s">
        <v>254</v>
      </c>
      <c r="F45">
        <v>12</v>
      </c>
    </row>
    <row r="46" spans="1:6" ht="32.25" thickBot="1" x14ac:dyDescent="0.3">
      <c r="A46" s="22" t="s">
        <v>140</v>
      </c>
      <c r="B46" s="9" t="s">
        <v>315</v>
      </c>
      <c r="C46" s="9" t="s">
        <v>316</v>
      </c>
      <c r="D46" s="30" t="s">
        <v>196</v>
      </c>
      <c r="E46" s="9" t="s">
        <v>254</v>
      </c>
      <c r="F46">
        <v>22</v>
      </c>
    </row>
    <row r="47" spans="1:6" ht="32.25" thickBot="1" x14ac:dyDescent="0.3">
      <c r="A47" s="22" t="s">
        <v>141</v>
      </c>
      <c r="B47" s="9" t="s">
        <v>75</v>
      </c>
      <c r="C47" s="9" t="s">
        <v>317</v>
      </c>
      <c r="D47" s="30" t="s">
        <v>200</v>
      </c>
      <c r="E47" s="9" t="s">
        <v>254</v>
      </c>
      <c r="F47">
        <v>5</v>
      </c>
    </row>
    <row r="48" spans="1:6" ht="32.25" thickBot="1" x14ac:dyDescent="0.3">
      <c r="A48" s="22" t="s">
        <v>142</v>
      </c>
      <c r="B48" s="9" t="s">
        <v>76</v>
      </c>
      <c r="C48" s="9" t="s">
        <v>318</v>
      </c>
      <c r="D48" s="30" t="s">
        <v>191</v>
      </c>
      <c r="E48" s="9" t="s">
        <v>254</v>
      </c>
      <c r="F48">
        <v>5</v>
      </c>
    </row>
    <row r="49" spans="1:6" ht="48" thickBot="1" x14ac:dyDescent="0.3">
      <c r="A49" s="22" t="s">
        <v>143</v>
      </c>
      <c r="B49" s="9" t="s">
        <v>319</v>
      </c>
      <c r="C49" s="9" t="s">
        <v>320</v>
      </c>
      <c r="D49" s="30" t="s">
        <v>499</v>
      </c>
      <c r="E49" s="9" t="s">
        <v>254</v>
      </c>
      <c r="F49">
        <v>15</v>
      </c>
    </row>
    <row r="50" spans="1:6" ht="16.5" thickBot="1" x14ac:dyDescent="0.3">
      <c r="A50" s="22" t="s">
        <v>144</v>
      </c>
      <c r="B50" s="9" t="s">
        <v>321</v>
      </c>
      <c r="C50" s="9" t="s">
        <v>322</v>
      </c>
      <c r="D50" s="30" t="s">
        <v>190</v>
      </c>
      <c r="E50" s="9" t="s">
        <v>254</v>
      </c>
      <c r="F50">
        <v>30</v>
      </c>
    </row>
    <row r="51" spans="1:6" ht="32.25" thickBot="1" x14ac:dyDescent="0.3">
      <c r="A51" s="22" t="s">
        <v>145</v>
      </c>
      <c r="B51" s="9" t="s">
        <v>323</v>
      </c>
      <c r="C51" s="9" t="s">
        <v>324</v>
      </c>
      <c r="D51" s="30" t="s">
        <v>499</v>
      </c>
      <c r="E51" s="9" t="s">
        <v>254</v>
      </c>
      <c r="F51">
        <v>15</v>
      </c>
    </row>
    <row r="52" spans="1:6" ht="16.5" thickBot="1" x14ac:dyDescent="0.3">
      <c r="A52" s="22" t="s">
        <v>146</v>
      </c>
      <c r="B52" s="9" t="s">
        <v>77</v>
      </c>
      <c r="C52" s="9" t="s">
        <v>325</v>
      </c>
      <c r="D52" s="30" t="s">
        <v>500</v>
      </c>
      <c r="E52" s="9" t="s">
        <v>254</v>
      </c>
      <c r="F52">
        <v>384</v>
      </c>
    </row>
    <row r="53" spans="1:6" ht="32.25" thickBot="1" x14ac:dyDescent="0.3">
      <c r="A53" s="22" t="s">
        <v>147</v>
      </c>
      <c r="B53" s="9" t="s">
        <v>78</v>
      </c>
      <c r="C53" s="9" t="s">
        <v>326</v>
      </c>
      <c r="D53" s="30" t="s">
        <v>192</v>
      </c>
      <c r="E53" s="9" t="s">
        <v>254</v>
      </c>
      <c r="F53">
        <v>30</v>
      </c>
    </row>
    <row r="54" spans="1:6" ht="16.5" thickBot="1" x14ac:dyDescent="0.3">
      <c r="A54" s="22" t="s">
        <v>148</v>
      </c>
      <c r="B54" s="9" t="s">
        <v>327</v>
      </c>
      <c r="C54" s="9" t="s">
        <v>328</v>
      </c>
      <c r="D54" s="30" t="s">
        <v>501</v>
      </c>
      <c r="E54" s="9" t="s">
        <v>254</v>
      </c>
      <c r="F54">
        <v>45</v>
      </c>
    </row>
    <row r="55" spans="1:6" ht="16.5" thickBot="1" x14ac:dyDescent="0.3">
      <c r="A55" s="22" t="s">
        <v>149</v>
      </c>
      <c r="B55" s="9" t="s">
        <v>79</v>
      </c>
      <c r="C55" s="9" t="s">
        <v>329</v>
      </c>
      <c r="D55" s="30" t="s">
        <v>502</v>
      </c>
      <c r="E55" s="9" t="s">
        <v>254</v>
      </c>
      <c r="F55">
        <v>269</v>
      </c>
    </row>
    <row r="56" spans="1:6" ht="16.5" thickBot="1" x14ac:dyDescent="0.3">
      <c r="A56" s="22" t="s">
        <v>150</v>
      </c>
      <c r="B56" s="9" t="s">
        <v>330</v>
      </c>
      <c r="C56" s="9" t="s">
        <v>331</v>
      </c>
      <c r="D56" s="30" t="s">
        <v>190</v>
      </c>
      <c r="E56" s="9" t="s">
        <v>254</v>
      </c>
      <c r="F56">
        <v>5</v>
      </c>
    </row>
    <row r="57" spans="1:6" ht="32.25" thickBot="1" x14ac:dyDescent="0.3">
      <c r="A57" s="22" t="s">
        <v>151</v>
      </c>
      <c r="B57" s="9" t="s">
        <v>80</v>
      </c>
      <c r="C57" s="9" t="s">
        <v>332</v>
      </c>
      <c r="D57" s="30" t="s">
        <v>503</v>
      </c>
      <c r="E57" s="9" t="s">
        <v>254</v>
      </c>
      <c r="F57">
        <v>74</v>
      </c>
    </row>
    <row r="58" spans="1:6" ht="16.5" thickBot="1" x14ac:dyDescent="0.3">
      <c r="A58" s="22" t="s">
        <v>152</v>
      </c>
      <c r="B58" s="9" t="s">
        <v>81</v>
      </c>
      <c r="C58" s="9" t="s">
        <v>333</v>
      </c>
      <c r="D58" s="30" t="s">
        <v>504</v>
      </c>
      <c r="E58" s="9" t="s">
        <v>254</v>
      </c>
      <c r="F58">
        <v>102</v>
      </c>
    </row>
    <row r="59" spans="1:6" ht="32.25" thickBot="1" x14ac:dyDescent="0.3">
      <c r="A59" s="22" t="s">
        <v>153</v>
      </c>
      <c r="B59" s="9" t="s">
        <v>83</v>
      </c>
      <c r="C59" s="9" t="s">
        <v>334</v>
      </c>
      <c r="D59" s="30" t="s">
        <v>505</v>
      </c>
      <c r="E59" s="9" t="s">
        <v>254</v>
      </c>
      <c r="F59">
        <v>176</v>
      </c>
    </row>
    <row r="60" spans="1:6" ht="32.25" thickBot="1" x14ac:dyDescent="0.3">
      <c r="A60" s="22" t="s">
        <v>154</v>
      </c>
      <c r="B60" s="9" t="s">
        <v>239</v>
      </c>
      <c r="C60" s="9" t="s">
        <v>335</v>
      </c>
      <c r="D60" s="30" t="s">
        <v>200</v>
      </c>
      <c r="E60" s="9" t="s">
        <v>254</v>
      </c>
      <c r="F60">
        <v>10</v>
      </c>
    </row>
    <row r="61" spans="1:6" ht="32.25" thickBot="1" x14ac:dyDescent="0.3">
      <c r="A61" s="22" t="s">
        <v>155</v>
      </c>
      <c r="B61" s="9" t="s">
        <v>85</v>
      </c>
      <c r="C61" s="9" t="s">
        <v>336</v>
      </c>
      <c r="D61" s="30" t="s">
        <v>506</v>
      </c>
      <c r="E61" s="9" t="s">
        <v>254</v>
      </c>
      <c r="F61">
        <v>15</v>
      </c>
    </row>
    <row r="62" spans="1:6" ht="32.25" thickBot="1" x14ac:dyDescent="0.3">
      <c r="A62" s="22" t="s">
        <v>156</v>
      </c>
      <c r="B62" s="9" t="s">
        <v>337</v>
      </c>
      <c r="C62" s="9" t="s">
        <v>338</v>
      </c>
      <c r="D62" s="30" t="s">
        <v>507</v>
      </c>
      <c r="E62" s="9" t="s">
        <v>254</v>
      </c>
      <c r="F62">
        <v>42</v>
      </c>
    </row>
    <row r="63" spans="1:6" ht="32.25" thickBot="1" x14ac:dyDescent="0.3">
      <c r="A63" s="22" t="s">
        <v>157</v>
      </c>
      <c r="B63" s="9" t="s">
        <v>339</v>
      </c>
      <c r="C63" s="9" t="s">
        <v>340</v>
      </c>
      <c r="D63" s="30" t="s">
        <v>508</v>
      </c>
      <c r="E63" s="9" t="s">
        <v>254</v>
      </c>
      <c r="F63">
        <v>79</v>
      </c>
    </row>
    <row r="64" spans="1:6" ht="32.25" thickBot="1" x14ac:dyDescent="0.3">
      <c r="A64" s="22" t="s">
        <v>158</v>
      </c>
      <c r="B64" s="10" t="s">
        <v>87</v>
      </c>
      <c r="C64" s="10" t="s">
        <v>341</v>
      </c>
      <c r="D64" s="31" t="s">
        <v>509</v>
      </c>
      <c r="E64" s="10" t="s">
        <v>254</v>
      </c>
      <c r="F64">
        <v>55</v>
      </c>
    </row>
    <row r="65" spans="1:6" ht="32.25" thickBot="1" x14ac:dyDescent="0.3">
      <c r="A65" s="22" t="s">
        <v>159</v>
      </c>
      <c r="B65" s="9" t="s">
        <v>242</v>
      </c>
      <c r="C65" s="9" t="s">
        <v>342</v>
      </c>
      <c r="D65" s="30" t="s">
        <v>199</v>
      </c>
      <c r="E65" s="9" t="s">
        <v>254</v>
      </c>
      <c r="F65">
        <v>5</v>
      </c>
    </row>
    <row r="66" spans="1:6" ht="15" customHeight="1" x14ac:dyDescent="0.25">
      <c r="A66" s="21" t="s">
        <v>160</v>
      </c>
      <c r="B66" s="21" t="s">
        <v>89</v>
      </c>
      <c r="C66" s="21" t="s">
        <v>343</v>
      </c>
      <c r="D66" s="33" t="s">
        <v>510</v>
      </c>
      <c r="E66" s="21" t="s">
        <v>254</v>
      </c>
      <c r="F66">
        <v>186</v>
      </c>
    </row>
    <row r="67" spans="1:6" ht="16.5" thickBot="1" x14ac:dyDescent="0.3">
      <c r="A67" s="22" t="s">
        <v>161</v>
      </c>
      <c r="B67" s="9" t="s">
        <v>90</v>
      </c>
      <c r="C67" s="9" t="s">
        <v>344</v>
      </c>
      <c r="D67" s="30" t="s">
        <v>511</v>
      </c>
      <c r="E67" s="9" t="s">
        <v>254</v>
      </c>
      <c r="F67">
        <v>209</v>
      </c>
    </row>
    <row r="68" spans="1:6" ht="32.25" thickBot="1" x14ac:dyDescent="0.3">
      <c r="A68" s="20" t="s">
        <v>162</v>
      </c>
      <c r="B68" s="9" t="s">
        <v>91</v>
      </c>
      <c r="C68" s="9" t="s">
        <v>345</v>
      </c>
      <c r="D68" s="30" t="s">
        <v>512</v>
      </c>
      <c r="E68" s="9" t="s">
        <v>254</v>
      </c>
      <c r="F68">
        <v>20</v>
      </c>
    </row>
    <row r="69" spans="1:6" ht="16.5" thickBot="1" x14ac:dyDescent="0.3">
      <c r="A69" s="20" t="s">
        <v>163</v>
      </c>
      <c r="B69" s="10" t="s">
        <v>94</v>
      </c>
      <c r="C69" s="10" t="s">
        <v>346</v>
      </c>
      <c r="D69" s="30" t="s">
        <v>513</v>
      </c>
      <c r="E69" s="10" t="s">
        <v>254</v>
      </c>
      <c r="F69">
        <v>179</v>
      </c>
    </row>
    <row r="70" spans="1:6" ht="32.25" thickBot="1" x14ac:dyDescent="0.3">
      <c r="A70" s="20" t="s">
        <v>164</v>
      </c>
      <c r="B70" s="10" t="s">
        <v>92</v>
      </c>
      <c r="C70" s="10" t="s">
        <v>347</v>
      </c>
      <c r="D70" s="36" t="s">
        <v>199</v>
      </c>
      <c r="E70" s="34" t="s">
        <v>254</v>
      </c>
      <c r="F70">
        <v>10</v>
      </c>
    </row>
    <row r="71" spans="1:6" ht="48" thickBot="1" x14ac:dyDescent="0.3">
      <c r="A71" s="20" t="s">
        <v>165</v>
      </c>
      <c r="B71" s="10" t="s">
        <v>95</v>
      </c>
      <c r="C71" s="10" t="s">
        <v>348</v>
      </c>
      <c r="D71" s="30" t="s">
        <v>514</v>
      </c>
      <c r="E71" s="10" t="s">
        <v>254</v>
      </c>
      <c r="F71">
        <v>150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K100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68"/>
  <sheetViews>
    <sheetView topLeftCell="A10" workbookViewId="0">
      <selection activeCell="B26" sqref="B26:C26"/>
    </sheetView>
  </sheetViews>
  <sheetFormatPr defaultRowHeight="15" x14ac:dyDescent="0.25"/>
  <cols>
    <col min="4" max="4" width="16.140625" customWidth="1"/>
    <col min="6" max="6" width="11.85546875" customWidth="1"/>
  </cols>
  <sheetData>
    <row r="3" spans="2:4" ht="15.75" thickBot="1" x14ac:dyDescent="0.3"/>
    <row r="4" spans="2:4" ht="15.75" thickBot="1" x14ac:dyDescent="0.3">
      <c r="B4" s="88">
        <v>6368</v>
      </c>
      <c r="C4" s="89">
        <v>835</v>
      </c>
      <c r="D4" s="94">
        <f>C4/B4</f>
        <v>0.13112437185929648</v>
      </c>
    </row>
    <row r="5" spans="2:4" ht="15.75" thickBot="1" x14ac:dyDescent="0.3">
      <c r="B5" s="90">
        <v>4040</v>
      </c>
      <c r="C5" s="91">
        <v>188</v>
      </c>
      <c r="D5" s="94">
        <f t="shared" ref="D5:D68" si="0">C5/B5</f>
        <v>4.6534653465346534E-2</v>
      </c>
    </row>
    <row r="6" spans="2:4" ht="15.75" thickBot="1" x14ac:dyDescent="0.3">
      <c r="B6" s="90">
        <v>2644</v>
      </c>
      <c r="C6" s="91">
        <v>2918</v>
      </c>
      <c r="D6" s="94">
        <f t="shared" si="0"/>
        <v>1.1036308623298032</v>
      </c>
    </row>
    <row r="7" spans="2:4" ht="15.75" thickBot="1" x14ac:dyDescent="0.3">
      <c r="B7" s="90">
        <v>7716</v>
      </c>
      <c r="C7" s="91">
        <v>2098</v>
      </c>
      <c r="D7" s="94">
        <f t="shared" si="0"/>
        <v>0.27190254017625715</v>
      </c>
    </row>
    <row r="8" spans="2:4" ht="15.75" thickBot="1" x14ac:dyDescent="0.3">
      <c r="B8" s="90">
        <v>5006</v>
      </c>
      <c r="C8" s="91">
        <v>88</v>
      </c>
      <c r="D8" s="94">
        <f t="shared" si="0"/>
        <v>1.757890531362365E-2</v>
      </c>
    </row>
    <row r="9" spans="2:4" ht="15.75" thickBot="1" x14ac:dyDescent="0.3">
      <c r="B9" s="90">
        <v>7731</v>
      </c>
      <c r="C9" s="91">
        <v>6801</v>
      </c>
      <c r="D9" s="94">
        <f t="shared" si="0"/>
        <v>0.87970508343034537</v>
      </c>
    </row>
    <row r="10" spans="2:4" ht="15.75" thickBot="1" x14ac:dyDescent="0.3">
      <c r="B10" s="90">
        <v>3302</v>
      </c>
      <c r="C10" s="91">
        <v>9</v>
      </c>
      <c r="D10" s="94">
        <f t="shared" si="0"/>
        <v>2.7256208358570565E-3</v>
      </c>
    </row>
    <row r="11" spans="2:4" ht="15.75" thickBot="1" x14ac:dyDescent="0.3">
      <c r="B11" s="90">
        <v>4824</v>
      </c>
      <c r="C11" s="91">
        <v>634</v>
      </c>
      <c r="D11" s="94">
        <f t="shared" si="0"/>
        <v>0.13142620232172472</v>
      </c>
    </row>
    <row r="12" spans="2:4" ht="15.75" thickBot="1" x14ac:dyDescent="0.3">
      <c r="B12" s="90">
        <v>9606</v>
      </c>
      <c r="C12" s="91">
        <v>4700</v>
      </c>
      <c r="D12" s="94">
        <f t="shared" si="0"/>
        <v>0.48927753487403708</v>
      </c>
    </row>
    <row r="13" spans="2:4" ht="15.75" thickBot="1" x14ac:dyDescent="0.3">
      <c r="B13" s="90">
        <v>1639</v>
      </c>
      <c r="C13" s="91">
        <v>4640</v>
      </c>
      <c r="D13" s="94">
        <f t="shared" si="0"/>
        <v>2.830994508846858</v>
      </c>
    </row>
    <row r="14" spans="2:4" ht="15.75" thickBot="1" x14ac:dyDescent="0.3">
      <c r="B14" s="90">
        <v>7216</v>
      </c>
      <c r="C14" s="91">
        <v>1410</v>
      </c>
      <c r="D14" s="94">
        <f t="shared" si="0"/>
        <v>0.19539911308203992</v>
      </c>
    </row>
    <row r="15" spans="2:4" ht="15.75" thickBot="1" x14ac:dyDescent="0.3">
      <c r="B15" s="90">
        <v>590</v>
      </c>
      <c r="C15" s="91">
        <v>113</v>
      </c>
      <c r="D15" s="94">
        <f t="shared" si="0"/>
        <v>0.19152542372881357</v>
      </c>
    </row>
    <row r="16" spans="2:4" ht="15.75" thickBot="1" x14ac:dyDescent="0.3">
      <c r="B16" s="90">
        <v>576</v>
      </c>
      <c r="C16" s="91">
        <v>548</v>
      </c>
      <c r="D16" s="94">
        <f t="shared" si="0"/>
        <v>0.95138888888888884</v>
      </c>
    </row>
    <row r="17" spans="2:4" ht="15.75" thickBot="1" x14ac:dyDescent="0.3">
      <c r="B17" s="90">
        <v>6662</v>
      </c>
      <c r="C17" s="91">
        <v>4032</v>
      </c>
      <c r="D17" s="94">
        <f t="shared" si="0"/>
        <v>0.60522365655959176</v>
      </c>
    </row>
    <row r="18" spans="2:4" ht="15.75" thickBot="1" x14ac:dyDescent="0.3">
      <c r="B18" s="90">
        <v>1605</v>
      </c>
      <c r="C18" s="91">
        <v>513</v>
      </c>
      <c r="D18" s="94">
        <f t="shared" si="0"/>
        <v>0.31962616822429907</v>
      </c>
    </row>
    <row r="19" spans="2:4" ht="15.75" thickBot="1" x14ac:dyDescent="0.3">
      <c r="B19" s="90">
        <v>7582</v>
      </c>
      <c r="C19" s="91">
        <v>23611</v>
      </c>
      <c r="D19" s="94">
        <f t="shared" si="0"/>
        <v>3.1140859931416514</v>
      </c>
    </row>
    <row r="20" spans="2:4" ht="15.75" thickBot="1" x14ac:dyDescent="0.3">
      <c r="B20" s="90">
        <v>1759</v>
      </c>
      <c r="C20" s="91">
        <v>979</v>
      </c>
      <c r="D20" s="94">
        <f t="shared" si="0"/>
        <v>0.55656623081296186</v>
      </c>
    </row>
    <row r="21" spans="2:4" ht="15.75" thickBot="1" x14ac:dyDescent="0.3">
      <c r="B21" s="90">
        <v>2572</v>
      </c>
      <c r="C21" s="91">
        <v>2943</v>
      </c>
      <c r="D21" s="94">
        <f t="shared" si="0"/>
        <v>1.1442457231726284</v>
      </c>
    </row>
    <row r="22" spans="2:4" ht="15.75" thickBot="1" x14ac:dyDescent="0.3">
      <c r="B22" s="90">
        <v>3254</v>
      </c>
      <c r="C22" s="91">
        <v>1401</v>
      </c>
      <c r="D22" s="94">
        <f t="shared" si="0"/>
        <v>0.43054701905347265</v>
      </c>
    </row>
    <row r="23" spans="2:4" ht="15.75" thickBot="1" x14ac:dyDescent="0.3">
      <c r="B23" s="90">
        <v>649</v>
      </c>
      <c r="C23" s="91">
        <v>259</v>
      </c>
      <c r="D23" s="94">
        <f t="shared" si="0"/>
        <v>0.39907550077041604</v>
      </c>
    </row>
    <row r="24" spans="2:4" ht="15.75" thickBot="1" x14ac:dyDescent="0.3">
      <c r="B24" s="90">
        <v>3185</v>
      </c>
      <c r="C24" s="91">
        <v>399</v>
      </c>
      <c r="D24" s="94">
        <f t="shared" si="0"/>
        <v>0.12527472527472527</v>
      </c>
    </row>
    <row r="25" spans="2:4" ht="15.75" thickBot="1" x14ac:dyDescent="0.3">
      <c r="B25" s="90">
        <v>1611</v>
      </c>
      <c r="C25" s="91">
        <v>849</v>
      </c>
      <c r="D25" s="94">
        <f t="shared" si="0"/>
        <v>0.52700186219739298</v>
      </c>
    </row>
    <row r="26" spans="2:4" ht="15.75" thickBot="1" x14ac:dyDescent="0.3">
      <c r="B26" s="90" t="s">
        <v>549</v>
      </c>
      <c r="C26" s="92">
        <v>16202</v>
      </c>
      <c r="D26" s="94" t="e">
        <f t="shared" si="0"/>
        <v>#VALUE!</v>
      </c>
    </row>
    <row r="27" spans="2:4" ht="15.75" thickBot="1" x14ac:dyDescent="0.3">
      <c r="B27" s="90">
        <v>3868</v>
      </c>
      <c r="C27" s="91">
        <v>1125</v>
      </c>
      <c r="D27" s="94">
        <f t="shared" si="0"/>
        <v>0.29084798345398138</v>
      </c>
    </row>
    <row r="28" spans="2:4" ht="15.75" thickBot="1" x14ac:dyDescent="0.3">
      <c r="B28" s="90">
        <v>2297</v>
      </c>
      <c r="C28" s="91">
        <v>72</v>
      </c>
      <c r="D28" s="94">
        <f t="shared" si="0"/>
        <v>3.134523291249456E-2</v>
      </c>
    </row>
    <row r="29" spans="2:4" ht="15.75" thickBot="1" x14ac:dyDescent="0.3">
      <c r="B29" s="90">
        <v>6922</v>
      </c>
      <c r="C29" s="91">
        <v>3015</v>
      </c>
      <c r="D29" s="94">
        <f t="shared" si="0"/>
        <v>0.43556775498410866</v>
      </c>
    </row>
    <row r="30" spans="2:4" ht="15.75" thickBot="1" x14ac:dyDescent="0.3">
      <c r="B30" s="90">
        <v>4410</v>
      </c>
      <c r="C30" s="91">
        <v>463</v>
      </c>
      <c r="D30" s="94">
        <f t="shared" si="0"/>
        <v>0.10498866213151928</v>
      </c>
    </row>
    <row r="31" spans="2:4" ht="15.75" thickBot="1" x14ac:dyDescent="0.3">
      <c r="B31" s="90">
        <v>5066</v>
      </c>
      <c r="C31" s="91">
        <v>2148</v>
      </c>
      <c r="D31" s="94">
        <f t="shared" si="0"/>
        <v>0.424003158310304</v>
      </c>
    </row>
    <row r="32" spans="2:4" ht="15.75" thickBot="1" x14ac:dyDescent="0.3">
      <c r="B32" s="93">
        <v>20328</v>
      </c>
      <c r="C32" s="92">
        <v>20664</v>
      </c>
      <c r="D32" s="94">
        <f t="shared" si="0"/>
        <v>1.0165289256198347</v>
      </c>
    </row>
    <row r="33" spans="2:4" ht="15.75" thickBot="1" x14ac:dyDescent="0.3">
      <c r="B33" s="90">
        <v>5448</v>
      </c>
      <c r="C33" s="91">
        <v>1920</v>
      </c>
      <c r="D33" s="94">
        <f t="shared" si="0"/>
        <v>0.3524229074889868</v>
      </c>
    </row>
    <row r="34" spans="2:4" ht="15.75" thickBot="1" x14ac:dyDescent="0.3">
      <c r="B34" s="90">
        <v>4360</v>
      </c>
      <c r="C34" s="91">
        <v>5610</v>
      </c>
      <c r="D34" s="94">
        <f t="shared" si="0"/>
        <v>1.286697247706422</v>
      </c>
    </row>
    <row r="35" spans="2:4" ht="15.75" thickBot="1" x14ac:dyDescent="0.3">
      <c r="B35" s="90">
        <v>4589</v>
      </c>
      <c r="C35" s="91">
        <v>3002</v>
      </c>
      <c r="D35" s="94">
        <f t="shared" si="0"/>
        <v>0.6541730224449771</v>
      </c>
    </row>
    <row r="36" spans="2:4" ht="15.75" thickBot="1" x14ac:dyDescent="0.3">
      <c r="B36" s="90">
        <v>4043</v>
      </c>
      <c r="C36" s="91">
        <v>1490</v>
      </c>
      <c r="D36" s="94">
        <f t="shared" si="0"/>
        <v>0.3685382141973782</v>
      </c>
    </row>
    <row r="37" spans="2:4" ht="15.75" thickBot="1" x14ac:dyDescent="0.3">
      <c r="B37" s="90">
        <v>8865</v>
      </c>
      <c r="C37" s="91">
        <v>663</v>
      </c>
      <c r="D37" s="94">
        <f t="shared" si="0"/>
        <v>7.4788494077834181E-2</v>
      </c>
    </row>
    <row r="38" spans="2:4" ht="15.75" thickBot="1" x14ac:dyDescent="0.3">
      <c r="B38" s="90">
        <v>3552</v>
      </c>
      <c r="C38" s="91">
        <v>7900</v>
      </c>
      <c r="D38" s="94">
        <f t="shared" si="0"/>
        <v>2.224099099099099</v>
      </c>
    </row>
    <row r="39" spans="2:4" ht="15.75" thickBot="1" x14ac:dyDescent="0.3">
      <c r="B39" s="90">
        <v>6188</v>
      </c>
      <c r="C39" s="91">
        <v>6855</v>
      </c>
      <c r="D39" s="94">
        <f t="shared" si="0"/>
        <v>1.1077892695539755</v>
      </c>
    </row>
    <row r="40" spans="2:4" ht="15.75" thickBot="1" x14ac:dyDescent="0.3">
      <c r="B40" s="90">
        <v>3694</v>
      </c>
      <c r="C40" s="91">
        <v>1087</v>
      </c>
      <c r="D40" s="94">
        <f t="shared" si="0"/>
        <v>0.29426096372495941</v>
      </c>
    </row>
    <row r="41" spans="2:4" ht="15.75" thickBot="1" x14ac:dyDescent="0.3">
      <c r="B41" s="90">
        <v>5145</v>
      </c>
      <c r="C41" s="91">
        <v>4015</v>
      </c>
      <c r="D41" s="94">
        <f t="shared" si="0"/>
        <v>0.78036929057337223</v>
      </c>
    </row>
    <row r="42" spans="2:4" ht="15.75" thickBot="1" x14ac:dyDescent="0.3">
      <c r="B42" s="90">
        <v>6301</v>
      </c>
      <c r="C42" s="91">
        <v>4696</v>
      </c>
      <c r="D42" s="94">
        <f t="shared" si="0"/>
        <v>0.74527852721790189</v>
      </c>
    </row>
    <row r="43" spans="2:4" ht="15.75" thickBot="1" x14ac:dyDescent="0.3">
      <c r="B43" s="90">
        <v>2657</v>
      </c>
      <c r="C43" s="91">
        <v>3079</v>
      </c>
      <c r="D43" s="94">
        <f t="shared" si="0"/>
        <v>1.1588257433195333</v>
      </c>
    </row>
    <row r="44" spans="2:4" ht="15.75" thickBot="1" x14ac:dyDescent="0.3">
      <c r="B44" s="90">
        <v>1101</v>
      </c>
      <c r="C44" s="91">
        <v>104</v>
      </c>
      <c r="D44" s="94">
        <f t="shared" si="0"/>
        <v>9.445958219800181E-2</v>
      </c>
    </row>
    <row r="45" spans="2:4" ht="15.75" thickBot="1" x14ac:dyDescent="0.3">
      <c r="B45" s="90">
        <v>5658</v>
      </c>
      <c r="C45" s="91">
        <v>597</v>
      </c>
      <c r="D45" s="94">
        <f t="shared" si="0"/>
        <v>0.10551431601272535</v>
      </c>
    </row>
    <row r="46" spans="2:4" ht="15.75" thickBot="1" x14ac:dyDescent="0.3">
      <c r="B46" s="90">
        <v>3693</v>
      </c>
      <c r="C46" s="91">
        <v>324</v>
      </c>
      <c r="D46" s="94">
        <f t="shared" si="0"/>
        <v>8.7733549959382609E-2</v>
      </c>
    </row>
    <row r="47" spans="2:4" ht="15.75" thickBot="1" x14ac:dyDescent="0.3">
      <c r="B47" s="93">
        <v>43043</v>
      </c>
      <c r="C47" s="92">
        <v>21877</v>
      </c>
      <c r="D47" s="94">
        <f t="shared" si="0"/>
        <v>0.50825918267778736</v>
      </c>
    </row>
    <row r="48" spans="2:4" ht="15.75" thickBot="1" x14ac:dyDescent="0.3">
      <c r="B48" s="90">
        <v>1876</v>
      </c>
      <c r="C48" s="91">
        <v>187</v>
      </c>
      <c r="D48" s="94">
        <f t="shared" si="0"/>
        <v>9.9680170575692964E-2</v>
      </c>
    </row>
    <row r="49" spans="2:4" ht="15.75" thickBot="1" x14ac:dyDescent="0.3">
      <c r="B49" s="90">
        <v>3450</v>
      </c>
      <c r="C49" s="91">
        <v>2732</v>
      </c>
      <c r="D49" s="94">
        <f t="shared" si="0"/>
        <v>0.79188405797101447</v>
      </c>
    </row>
    <row r="50" spans="2:4" ht="15.75" thickBot="1" x14ac:dyDescent="0.3">
      <c r="B50" s="90">
        <v>8746</v>
      </c>
      <c r="C50" s="91">
        <v>6521</v>
      </c>
      <c r="D50" s="94">
        <f t="shared" si="0"/>
        <v>0.74559798765149787</v>
      </c>
    </row>
    <row r="51" spans="2:4" ht="15.75" thickBot="1" x14ac:dyDescent="0.3">
      <c r="B51" s="90">
        <v>514</v>
      </c>
      <c r="C51" s="91">
        <v>188</v>
      </c>
      <c r="D51" s="94">
        <f t="shared" si="0"/>
        <v>0.36575875486381321</v>
      </c>
    </row>
    <row r="52" spans="2:4" ht="15.75" thickBot="1" x14ac:dyDescent="0.3">
      <c r="B52" s="93">
        <v>14637</v>
      </c>
      <c r="C52" s="91">
        <v>2722</v>
      </c>
      <c r="D52" s="94">
        <f t="shared" si="0"/>
        <v>0.18596706975473115</v>
      </c>
    </row>
    <row r="53" spans="2:4" ht="15.75" thickBot="1" x14ac:dyDescent="0.3">
      <c r="B53" s="90">
        <v>8019</v>
      </c>
      <c r="C53" s="91">
        <v>2656</v>
      </c>
      <c r="D53" s="94">
        <f t="shared" si="0"/>
        <v>0.33121336825040526</v>
      </c>
    </row>
    <row r="54" spans="2:4" ht="15.75" thickBot="1" x14ac:dyDescent="0.3">
      <c r="B54" s="90">
        <v>3510</v>
      </c>
      <c r="C54" s="91">
        <v>2675</v>
      </c>
      <c r="D54" s="94">
        <f t="shared" si="0"/>
        <v>0.7621082621082621</v>
      </c>
    </row>
    <row r="55" spans="2:4" ht="15.75" thickBot="1" x14ac:dyDescent="0.3">
      <c r="B55" s="90">
        <v>5937</v>
      </c>
      <c r="C55" s="91">
        <v>9747</v>
      </c>
      <c r="D55" s="94">
        <f t="shared" si="0"/>
        <v>1.6417382516422436</v>
      </c>
    </row>
    <row r="56" spans="2:4" ht="15.75" thickBot="1" x14ac:dyDescent="0.3">
      <c r="B56" s="90">
        <v>5555</v>
      </c>
      <c r="C56" s="91">
        <v>5138</v>
      </c>
      <c r="D56" s="94">
        <f t="shared" si="0"/>
        <v>0.92493249324932492</v>
      </c>
    </row>
    <row r="57" spans="2:4" ht="15.75" thickBot="1" x14ac:dyDescent="0.3">
      <c r="B57" s="90">
        <v>4259</v>
      </c>
      <c r="C57" s="91">
        <v>5033</v>
      </c>
      <c r="D57" s="94">
        <f t="shared" si="0"/>
        <v>1.1817328011270252</v>
      </c>
    </row>
    <row r="58" spans="2:4" ht="15.75" thickBot="1" x14ac:dyDescent="0.3">
      <c r="B58" s="90">
        <v>1280</v>
      </c>
      <c r="C58" s="91">
        <v>145</v>
      </c>
      <c r="D58" s="94">
        <f t="shared" si="0"/>
        <v>0.11328125</v>
      </c>
    </row>
    <row r="59" spans="2:4" ht="15.75" thickBot="1" x14ac:dyDescent="0.3">
      <c r="B59" s="90" t="s">
        <v>550</v>
      </c>
      <c r="C59" s="91">
        <v>1700</v>
      </c>
      <c r="D59" s="94" t="e">
        <f t="shared" si="0"/>
        <v>#VALUE!</v>
      </c>
    </row>
    <row r="60" spans="2:4" ht="15.75" thickBot="1" x14ac:dyDescent="0.3">
      <c r="B60" s="93">
        <v>12862</v>
      </c>
      <c r="C60" s="91">
        <v>6761</v>
      </c>
      <c r="D60" s="94">
        <f t="shared" si="0"/>
        <v>0.52565697403203238</v>
      </c>
    </row>
    <row r="61" spans="2:4" ht="15.75" thickBot="1" x14ac:dyDescent="0.3">
      <c r="B61" s="90">
        <v>2712</v>
      </c>
      <c r="C61" s="91">
        <v>1830</v>
      </c>
      <c r="D61" s="94">
        <f t="shared" si="0"/>
        <v>0.6747787610619469</v>
      </c>
    </row>
    <row r="62" spans="2:4" ht="15.75" thickBot="1" x14ac:dyDescent="0.3">
      <c r="B62" s="90">
        <v>2032</v>
      </c>
      <c r="C62" s="91">
        <v>452</v>
      </c>
      <c r="D62" s="94">
        <f t="shared" si="0"/>
        <v>0.22244094488188976</v>
      </c>
    </row>
    <row r="63" spans="2:4" ht="15.75" thickBot="1" x14ac:dyDescent="0.3">
      <c r="B63" s="90">
        <v>781</v>
      </c>
      <c r="C63" s="91">
        <v>220</v>
      </c>
      <c r="D63" s="94">
        <f t="shared" si="0"/>
        <v>0.28169014084507044</v>
      </c>
    </row>
    <row r="64" spans="2:4" ht="15.75" thickBot="1" x14ac:dyDescent="0.3">
      <c r="B64" s="93">
        <v>10313</v>
      </c>
      <c r="C64" s="92">
        <v>10113</v>
      </c>
      <c r="D64" s="94">
        <f t="shared" si="0"/>
        <v>0.98060700087268493</v>
      </c>
    </row>
    <row r="65" spans="2:4" ht="15.75" thickBot="1" x14ac:dyDescent="0.3">
      <c r="B65" s="90">
        <v>5972</v>
      </c>
      <c r="C65" s="91">
        <v>5776</v>
      </c>
      <c r="D65" s="94">
        <f t="shared" si="0"/>
        <v>0.96718017414601476</v>
      </c>
    </row>
    <row r="66" spans="2:4" ht="15.75" thickBot="1" x14ac:dyDescent="0.3">
      <c r="B66" s="90">
        <v>5478</v>
      </c>
      <c r="C66" s="91">
        <v>2897</v>
      </c>
      <c r="D66" s="94">
        <f t="shared" si="0"/>
        <v>0.52884264330047459</v>
      </c>
    </row>
    <row r="67" spans="2:4" ht="15.75" thickBot="1" x14ac:dyDescent="0.3">
      <c r="B67" s="90">
        <v>7265</v>
      </c>
      <c r="C67" s="91">
        <v>647</v>
      </c>
      <c r="D67" s="94">
        <f>C67/B67</f>
        <v>8.9057123193392984E-2</v>
      </c>
    </row>
    <row r="68" spans="2:4" ht="15.75" thickBot="1" x14ac:dyDescent="0.3">
      <c r="B68" s="90">
        <v>3931</v>
      </c>
      <c r="C68" s="91">
        <v>1507</v>
      </c>
      <c r="D68" s="94">
        <f t="shared" si="0"/>
        <v>0.38336301195624523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6"/>
  <sheetViews>
    <sheetView workbookViewId="0">
      <selection activeCell="D22" sqref="D22"/>
    </sheetView>
  </sheetViews>
  <sheetFormatPr defaultRowHeight="15" x14ac:dyDescent="0.25"/>
  <cols>
    <col min="1" max="1" width="53.140625" customWidth="1"/>
  </cols>
  <sheetData>
    <row r="1" spans="1:2" x14ac:dyDescent="0.25">
      <c r="A1" s="37" t="s">
        <v>207</v>
      </c>
      <c r="B1" s="38">
        <v>21</v>
      </c>
    </row>
    <row r="2" spans="1:2" x14ac:dyDescent="0.25">
      <c r="A2" s="37" t="s">
        <v>206</v>
      </c>
      <c r="B2" s="38">
        <v>42</v>
      </c>
    </row>
    <row r="3" spans="1:2" x14ac:dyDescent="0.25">
      <c r="A3" s="37" t="s">
        <v>204</v>
      </c>
      <c r="B3" s="38">
        <v>30</v>
      </c>
    </row>
    <row r="4" spans="1:2" x14ac:dyDescent="0.25">
      <c r="A4" s="37" t="s">
        <v>205</v>
      </c>
      <c r="B4" s="38">
        <v>16</v>
      </c>
    </row>
    <row r="5" spans="1:2" x14ac:dyDescent="0.25">
      <c r="A5" s="37" t="s">
        <v>8</v>
      </c>
      <c r="B5" s="38">
        <v>1</v>
      </c>
    </row>
    <row r="6" spans="1:2" x14ac:dyDescent="0.25">
      <c r="A6" s="37" t="s">
        <v>9</v>
      </c>
      <c r="B6" s="38">
        <v>5</v>
      </c>
    </row>
    <row r="7" spans="1:2" x14ac:dyDescent="0.25">
      <c r="A7" s="37" t="s">
        <v>10</v>
      </c>
      <c r="B7" s="38">
        <v>16</v>
      </c>
    </row>
    <row r="8" spans="1:2" x14ac:dyDescent="0.25">
      <c r="A8" s="37" t="s">
        <v>11</v>
      </c>
      <c r="B8" s="38">
        <v>4</v>
      </c>
    </row>
    <row r="9" spans="1:2" x14ac:dyDescent="0.25">
      <c r="A9" s="37" t="s">
        <v>208</v>
      </c>
      <c r="B9" s="38">
        <v>1</v>
      </c>
    </row>
    <row r="10" spans="1:2" x14ac:dyDescent="0.25">
      <c r="A10" s="37" t="s">
        <v>209</v>
      </c>
      <c r="B10" s="38">
        <v>4</v>
      </c>
    </row>
    <row r="11" spans="1:2" x14ac:dyDescent="0.25">
      <c r="A11" s="37" t="s">
        <v>15</v>
      </c>
      <c r="B11" s="38">
        <v>2</v>
      </c>
    </row>
    <row r="12" spans="1:2" x14ac:dyDescent="0.25">
      <c r="A12" s="37" t="s">
        <v>210</v>
      </c>
      <c r="B12" s="38">
        <v>7</v>
      </c>
    </row>
    <row r="13" spans="1:2" x14ac:dyDescent="0.25">
      <c r="A13" s="37" t="s">
        <v>211</v>
      </c>
      <c r="B13" s="38">
        <v>1</v>
      </c>
    </row>
    <row r="14" spans="1:2" x14ac:dyDescent="0.25">
      <c r="A14" s="37" t="s">
        <v>212</v>
      </c>
      <c r="B14" s="38">
        <v>5</v>
      </c>
    </row>
    <row r="15" spans="1:2" x14ac:dyDescent="0.25">
      <c r="A15" s="37" t="s">
        <v>213</v>
      </c>
      <c r="B15" s="38">
        <v>4</v>
      </c>
    </row>
    <row r="16" spans="1:2" x14ac:dyDescent="0.25">
      <c r="A16" s="37" t="s">
        <v>214</v>
      </c>
      <c r="B16" s="38">
        <v>13</v>
      </c>
    </row>
    <row r="17" spans="1:2" x14ac:dyDescent="0.25">
      <c r="A17" s="37" t="s">
        <v>215</v>
      </c>
      <c r="B17" s="38">
        <v>2</v>
      </c>
    </row>
    <row r="18" spans="1:2" x14ac:dyDescent="0.25">
      <c r="A18" s="37" t="s">
        <v>216</v>
      </c>
      <c r="B18" s="38">
        <v>1</v>
      </c>
    </row>
    <row r="19" spans="1:2" x14ac:dyDescent="0.25">
      <c r="A19" s="37" t="s">
        <v>217</v>
      </c>
      <c r="B19" s="38">
        <v>41</v>
      </c>
    </row>
    <row r="20" spans="1:2" x14ac:dyDescent="0.25">
      <c r="A20" s="37" t="s">
        <v>218</v>
      </c>
      <c r="B20" s="38">
        <v>2</v>
      </c>
    </row>
    <row r="21" spans="1:2" x14ac:dyDescent="0.25">
      <c r="A21" s="37" t="s">
        <v>219</v>
      </c>
      <c r="B21" s="38">
        <v>11</v>
      </c>
    </row>
    <row r="22" spans="1:2" x14ac:dyDescent="0.25">
      <c r="A22" s="37" t="s">
        <v>46</v>
      </c>
      <c r="B22" s="38">
        <v>16</v>
      </c>
    </row>
    <row r="23" spans="1:2" x14ac:dyDescent="0.25">
      <c r="A23" s="37" t="s">
        <v>220</v>
      </c>
      <c r="B23" s="38">
        <v>1</v>
      </c>
    </row>
    <row r="24" spans="1:2" x14ac:dyDescent="0.25">
      <c r="A24" s="37" t="s">
        <v>47</v>
      </c>
      <c r="B24" s="38">
        <v>3</v>
      </c>
    </row>
    <row r="25" spans="1:2" x14ac:dyDescent="0.25">
      <c r="A25" s="37" t="s">
        <v>48</v>
      </c>
      <c r="B25" s="38">
        <v>76</v>
      </c>
    </row>
    <row r="26" spans="1:2" x14ac:dyDescent="0.25">
      <c r="A26" s="37" t="s">
        <v>67</v>
      </c>
      <c r="B26" s="38">
        <v>29</v>
      </c>
    </row>
    <row r="27" spans="1:2" x14ac:dyDescent="0.25">
      <c r="A27" s="37" t="s">
        <v>221</v>
      </c>
      <c r="B27" s="38">
        <v>11</v>
      </c>
    </row>
    <row r="28" spans="1:2" x14ac:dyDescent="0.25">
      <c r="A28" s="37" t="s">
        <v>222</v>
      </c>
      <c r="B28" s="38">
        <v>1</v>
      </c>
    </row>
    <row r="29" spans="1:2" x14ac:dyDescent="0.25">
      <c r="A29" s="37" t="s">
        <v>52</v>
      </c>
      <c r="B29" s="38">
        <v>1</v>
      </c>
    </row>
    <row r="30" spans="1:2" x14ac:dyDescent="0.25">
      <c r="A30" s="37" t="s">
        <v>223</v>
      </c>
      <c r="B30" s="38">
        <v>1</v>
      </c>
    </row>
    <row r="31" spans="1:2" x14ac:dyDescent="0.25">
      <c r="A31" s="37" t="s">
        <v>224</v>
      </c>
      <c r="B31" s="38">
        <v>31</v>
      </c>
    </row>
    <row r="32" spans="1:2" x14ac:dyDescent="0.25">
      <c r="A32" s="37" t="s">
        <v>225</v>
      </c>
      <c r="B32" s="38">
        <v>5</v>
      </c>
    </row>
    <row r="33" spans="1:2" x14ac:dyDescent="0.25">
      <c r="A33" s="37" t="s">
        <v>226</v>
      </c>
      <c r="B33" s="38">
        <v>7</v>
      </c>
    </row>
    <row r="34" spans="1:2" x14ac:dyDescent="0.25">
      <c r="A34" s="37" t="s">
        <v>54</v>
      </c>
      <c r="B34" s="38">
        <v>2</v>
      </c>
    </row>
    <row r="35" spans="1:2" x14ac:dyDescent="0.25">
      <c r="A35" s="37" t="s">
        <v>227</v>
      </c>
      <c r="B35" s="38">
        <v>2</v>
      </c>
    </row>
    <row r="36" spans="1:2" x14ac:dyDescent="0.25">
      <c r="A36" s="37" t="s">
        <v>71</v>
      </c>
      <c r="B36" s="38">
        <v>7</v>
      </c>
    </row>
    <row r="37" spans="1:2" x14ac:dyDescent="0.25">
      <c r="A37" s="37" t="s">
        <v>228</v>
      </c>
      <c r="B37" s="38">
        <v>1</v>
      </c>
    </row>
    <row r="38" spans="1:2" x14ac:dyDescent="0.25">
      <c r="A38" s="37" t="s">
        <v>55</v>
      </c>
      <c r="B38" s="38">
        <v>1</v>
      </c>
    </row>
    <row r="39" spans="1:2" x14ac:dyDescent="0.25">
      <c r="A39" s="37" t="s">
        <v>72</v>
      </c>
      <c r="B39" s="38">
        <v>1</v>
      </c>
    </row>
    <row r="40" spans="1:2" x14ac:dyDescent="0.25">
      <c r="A40" s="37" t="s">
        <v>73</v>
      </c>
      <c r="B40" s="38">
        <v>2</v>
      </c>
    </row>
    <row r="41" spans="1:2" x14ac:dyDescent="0.25">
      <c r="A41" s="37" t="s">
        <v>229</v>
      </c>
      <c r="B41" s="38">
        <v>2</v>
      </c>
    </row>
    <row r="42" spans="1:2" x14ac:dyDescent="0.25">
      <c r="A42" s="37" t="s">
        <v>75</v>
      </c>
      <c r="B42" s="38">
        <v>1</v>
      </c>
    </row>
    <row r="43" spans="1:2" x14ac:dyDescent="0.25">
      <c r="A43" s="37" t="s">
        <v>230</v>
      </c>
      <c r="B43" s="38">
        <v>1</v>
      </c>
    </row>
    <row r="44" spans="1:2" x14ac:dyDescent="0.25">
      <c r="A44" s="37" t="s">
        <v>231</v>
      </c>
      <c r="B44" s="38">
        <v>3</v>
      </c>
    </row>
    <row r="45" spans="1:2" x14ac:dyDescent="0.25">
      <c r="A45" s="37" t="s">
        <v>232</v>
      </c>
      <c r="B45" s="38">
        <v>6</v>
      </c>
    </row>
    <row r="46" spans="1:2" x14ac:dyDescent="0.25">
      <c r="A46" s="37" t="s">
        <v>233</v>
      </c>
      <c r="B46" s="38">
        <v>3</v>
      </c>
    </row>
    <row r="47" spans="1:2" x14ac:dyDescent="0.25">
      <c r="A47" s="37" t="s">
        <v>234</v>
      </c>
      <c r="B47" s="38">
        <v>81</v>
      </c>
    </row>
    <row r="48" spans="1:2" x14ac:dyDescent="0.25">
      <c r="A48" s="37" t="s">
        <v>78</v>
      </c>
      <c r="B48" s="38">
        <v>6</v>
      </c>
    </row>
    <row r="49" spans="1:2" x14ac:dyDescent="0.25">
      <c r="A49" s="37" t="s">
        <v>235</v>
      </c>
      <c r="B49" s="38">
        <v>9</v>
      </c>
    </row>
    <row r="50" spans="1:2" x14ac:dyDescent="0.25">
      <c r="A50" s="37" t="s">
        <v>79</v>
      </c>
      <c r="B50" s="38">
        <v>52</v>
      </c>
    </row>
    <row r="51" spans="1:2" x14ac:dyDescent="0.25">
      <c r="A51" s="37" t="s">
        <v>236</v>
      </c>
      <c r="B51" s="38">
        <v>1</v>
      </c>
    </row>
    <row r="52" spans="1:2" x14ac:dyDescent="0.25">
      <c r="A52" s="37" t="s">
        <v>237</v>
      </c>
      <c r="B52" s="38">
        <v>14</v>
      </c>
    </row>
    <row r="53" spans="1:2" x14ac:dyDescent="0.25">
      <c r="A53" s="37" t="s">
        <v>238</v>
      </c>
      <c r="B53" s="38">
        <v>20</v>
      </c>
    </row>
    <row r="54" spans="1:2" x14ac:dyDescent="0.25">
      <c r="A54" s="37" t="s">
        <v>83</v>
      </c>
      <c r="B54" s="38">
        <v>35</v>
      </c>
    </row>
    <row r="55" spans="1:2" x14ac:dyDescent="0.25">
      <c r="A55" s="37" t="s">
        <v>239</v>
      </c>
      <c r="B55" s="38">
        <v>2</v>
      </c>
    </row>
    <row r="56" spans="1:2" x14ac:dyDescent="0.25">
      <c r="A56" s="37" t="s">
        <v>85</v>
      </c>
      <c r="B56" s="38">
        <v>3</v>
      </c>
    </row>
    <row r="57" spans="1:2" x14ac:dyDescent="0.25">
      <c r="A57" s="37" t="s">
        <v>240</v>
      </c>
      <c r="B57" s="38">
        <v>9</v>
      </c>
    </row>
    <row r="58" spans="1:2" x14ac:dyDescent="0.25">
      <c r="A58" s="37" t="s">
        <v>241</v>
      </c>
      <c r="B58" s="38">
        <v>15</v>
      </c>
    </row>
    <row r="59" spans="1:2" x14ac:dyDescent="0.25">
      <c r="A59" s="37" t="s">
        <v>87</v>
      </c>
      <c r="B59" s="38">
        <v>11</v>
      </c>
    </row>
    <row r="60" spans="1:2" x14ac:dyDescent="0.25">
      <c r="A60" s="37" t="s">
        <v>242</v>
      </c>
      <c r="B60" s="38">
        <v>1</v>
      </c>
    </row>
    <row r="61" spans="1:2" x14ac:dyDescent="0.25">
      <c r="A61" s="37" t="s">
        <v>89</v>
      </c>
      <c r="B61" s="38">
        <v>36</v>
      </c>
    </row>
    <row r="62" spans="1:2" x14ac:dyDescent="0.25">
      <c r="A62" s="37" t="s">
        <v>91</v>
      </c>
      <c r="B62" s="38">
        <v>5</v>
      </c>
    </row>
    <row r="63" spans="1:2" x14ac:dyDescent="0.25">
      <c r="A63" s="37" t="s">
        <v>94</v>
      </c>
      <c r="B63" s="38">
        <v>35</v>
      </c>
    </row>
    <row r="64" spans="1:2" x14ac:dyDescent="0.25">
      <c r="A64" s="37" t="s">
        <v>90</v>
      </c>
      <c r="B64" s="38">
        <v>41</v>
      </c>
    </row>
    <row r="65" spans="1:2" x14ac:dyDescent="0.25">
      <c r="A65" s="37" t="s">
        <v>92</v>
      </c>
      <c r="B65" s="38">
        <v>2</v>
      </c>
    </row>
    <row r="66" spans="1:2" x14ac:dyDescent="0.25">
      <c r="A66" s="37" t="s">
        <v>95</v>
      </c>
      <c r="B66" s="38">
        <v>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0"/>
  <sheetViews>
    <sheetView topLeftCell="A40" workbookViewId="0">
      <selection activeCell="C40" sqref="C1:C1048576"/>
    </sheetView>
  </sheetViews>
  <sheetFormatPr defaultRowHeight="15" x14ac:dyDescent="0.25"/>
  <cols>
    <col min="1" max="1" width="37.42578125" customWidth="1"/>
  </cols>
  <sheetData>
    <row r="1" spans="1:2" x14ac:dyDescent="0.25">
      <c r="A1" s="37" t="s">
        <v>204</v>
      </c>
      <c r="B1" s="38">
        <v>36</v>
      </c>
    </row>
    <row r="2" spans="1:2" x14ac:dyDescent="0.25">
      <c r="A2" s="37" t="s">
        <v>205</v>
      </c>
      <c r="B2" s="38">
        <v>18</v>
      </c>
    </row>
    <row r="3" spans="1:2" x14ac:dyDescent="0.25">
      <c r="A3" s="37" t="s">
        <v>243</v>
      </c>
      <c r="B3" s="38">
        <v>1</v>
      </c>
    </row>
    <row r="4" spans="1:2" x14ac:dyDescent="0.25">
      <c r="A4" s="37" t="s">
        <v>206</v>
      </c>
      <c r="B4" s="38">
        <v>47</v>
      </c>
    </row>
    <row r="5" spans="1:2" x14ac:dyDescent="0.25">
      <c r="A5" s="37" t="s">
        <v>244</v>
      </c>
      <c r="B5" s="38">
        <v>48</v>
      </c>
    </row>
    <row r="6" spans="1:2" x14ac:dyDescent="0.25">
      <c r="A6" s="37" t="s">
        <v>8</v>
      </c>
      <c r="B6" s="38">
        <v>2</v>
      </c>
    </row>
    <row r="7" spans="1:2" x14ac:dyDescent="0.25">
      <c r="A7" s="37" t="s">
        <v>9</v>
      </c>
      <c r="B7" s="38">
        <v>5</v>
      </c>
    </row>
    <row r="8" spans="1:2" x14ac:dyDescent="0.25">
      <c r="A8" s="37" t="s">
        <v>10</v>
      </c>
      <c r="B8" s="38">
        <v>18</v>
      </c>
    </row>
    <row r="9" spans="1:2" x14ac:dyDescent="0.25">
      <c r="A9" s="37" t="s">
        <v>11</v>
      </c>
      <c r="B9" s="38">
        <v>3</v>
      </c>
    </row>
    <row r="10" spans="1:2" x14ac:dyDescent="0.25">
      <c r="A10" s="37" t="s">
        <v>245</v>
      </c>
      <c r="B10" s="38">
        <v>1</v>
      </c>
    </row>
    <row r="11" spans="1:2" x14ac:dyDescent="0.25">
      <c r="A11" s="37" t="s">
        <v>209</v>
      </c>
      <c r="B11" s="38">
        <v>3</v>
      </c>
    </row>
    <row r="12" spans="1:2" x14ac:dyDescent="0.25">
      <c r="A12" s="37" t="s">
        <v>15</v>
      </c>
      <c r="B12" s="38">
        <v>3</v>
      </c>
    </row>
    <row r="13" spans="1:2" x14ac:dyDescent="0.25">
      <c r="A13" s="37" t="s">
        <v>210</v>
      </c>
      <c r="B13" s="38">
        <v>7</v>
      </c>
    </row>
    <row r="14" spans="1:2" x14ac:dyDescent="0.25">
      <c r="A14" s="37" t="s">
        <v>246</v>
      </c>
      <c r="B14" s="38">
        <v>3</v>
      </c>
    </row>
    <row r="15" spans="1:2" x14ac:dyDescent="0.25">
      <c r="A15" s="37" t="s">
        <v>211</v>
      </c>
      <c r="B15" s="38">
        <v>2</v>
      </c>
    </row>
    <row r="16" spans="1:2" x14ac:dyDescent="0.25">
      <c r="A16" s="37" t="s">
        <v>212</v>
      </c>
      <c r="B16" s="38">
        <v>6</v>
      </c>
    </row>
    <row r="17" spans="1:2" x14ac:dyDescent="0.25">
      <c r="A17" s="37" t="s">
        <v>214</v>
      </c>
      <c r="B17" s="38">
        <v>13</v>
      </c>
    </row>
    <row r="18" spans="1:2" x14ac:dyDescent="0.25">
      <c r="A18" s="37" t="s">
        <v>215</v>
      </c>
      <c r="B18" s="38">
        <v>4</v>
      </c>
    </row>
    <row r="19" spans="1:2" x14ac:dyDescent="0.25">
      <c r="A19" s="37" t="s">
        <v>213</v>
      </c>
      <c r="B19" s="38">
        <v>4</v>
      </c>
    </row>
    <row r="20" spans="1:2" x14ac:dyDescent="0.25">
      <c r="A20" s="37" t="s">
        <v>216</v>
      </c>
      <c r="B20" s="38">
        <v>1</v>
      </c>
    </row>
    <row r="21" spans="1:2" x14ac:dyDescent="0.25">
      <c r="A21" s="37" t="s">
        <v>217</v>
      </c>
      <c r="B21" s="38">
        <v>54</v>
      </c>
    </row>
    <row r="22" spans="1:2" x14ac:dyDescent="0.25">
      <c r="A22" s="37" t="s">
        <v>219</v>
      </c>
      <c r="B22" s="38">
        <v>12</v>
      </c>
    </row>
    <row r="23" spans="1:2" x14ac:dyDescent="0.25">
      <c r="A23" s="37" t="s">
        <v>247</v>
      </c>
      <c r="B23" s="38">
        <v>1</v>
      </c>
    </row>
    <row r="24" spans="1:2" x14ac:dyDescent="0.25">
      <c r="A24" s="37" t="s">
        <v>218</v>
      </c>
      <c r="B24" s="38">
        <v>2</v>
      </c>
    </row>
    <row r="25" spans="1:2" x14ac:dyDescent="0.25">
      <c r="A25" s="37" t="s">
        <v>46</v>
      </c>
      <c r="B25" s="38">
        <v>16</v>
      </c>
    </row>
    <row r="26" spans="1:2" x14ac:dyDescent="0.25">
      <c r="A26" s="37" t="s">
        <v>220</v>
      </c>
      <c r="B26" s="38">
        <v>3</v>
      </c>
    </row>
    <row r="27" spans="1:2" x14ac:dyDescent="0.25">
      <c r="A27" s="37" t="s">
        <v>47</v>
      </c>
      <c r="B27" s="38">
        <v>3</v>
      </c>
    </row>
    <row r="28" spans="1:2" x14ac:dyDescent="0.25">
      <c r="A28" s="37" t="s">
        <v>67</v>
      </c>
      <c r="B28" s="38">
        <v>34</v>
      </c>
    </row>
    <row r="29" spans="1:2" x14ac:dyDescent="0.25">
      <c r="A29" s="37" t="s">
        <v>48</v>
      </c>
      <c r="B29" s="38">
        <v>87</v>
      </c>
    </row>
    <row r="30" spans="1:2" x14ac:dyDescent="0.25">
      <c r="A30" s="37" t="s">
        <v>221</v>
      </c>
      <c r="B30" s="38">
        <v>12</v>
      </c>
    </row>
    <row r="31" spans="1:2" x14ac:dyDescent="0.25">
      <c r="A31" s="37" t="s">
        <v>222</v>
      </c>
      <c r="B31" s="38">
        <v>1</v>
      </c>
    </row>
    <row r="32" spans="1:2" x14ac:dyDescent="0.25">
      <c r="A32" s="37" t="s">
        <v>52</v>
      </c>
      <c r="B32" s="38">
        <v>2</v>
      </c>
    </row>
    <row r="33" spans="1:2" x14ac:dyDescent="0.25">
      <c r="A33" s="37" t="s">
        <v>223</v>
      </c>
      <c r="B33" s="38">
        <v>1</v>
      </c>
    </row>
    <row r="34" spans="1:2" x14ac:dyDescent="0.25">
      <c r="A34" s="37" t="s">
        <v>224</v>
      </c>
      <c r="B34" s="38">
        <v>39</v>
      </c>
    </row>
    <row r="35" spans="1:2" x14ac:dyDescent="0.25">
      <c r="A35" s="37" t="s">
        <v>225</v>
      </c>
      <c r="B35" s="38">
        <v>6</v>
      </c>
    </row>
    <row r="36" spans="1:2" x14ac:dyDescent="0.25">
      <c r="A36" s="37" t="s">
        <v>226</v>
      </c>
      <c r="B36" s="38">
        <v>7</v>
      </c>
    </row>
    <row r="37" spans="1:2" x14ac:dyDescent="0.25">
      <c r="A37" s="37" t="s">
        <v>54</v>
      </c>
      <c r="B37" s="38">
        <v>2</v>
      </c>
    </row>
    <row r="38" spans="1:2" x14ac:dyDescent="0.25">
      <c r="A38" s="37" t="s">
        <v>227</v>
      </c>
      <c r="B38" s="38">
        <v>2</v>
      </c>
    </row>
    <row r="39" spans="1:2" x14ac:dyDescent="0.25">
      <c r="A39" s="37" t="s">
        <v>55</v>
      </c>
      <c r="B39" s="38">
        <v>1</v>
      </c>
    </row>
    <row r="40" spans="1:2" x14ac:dyDescent="0.25">
      <c r="A40" s="37" t="s">
        <v>228</v>
      </c>
      <c r="B40" s="38">
        <v>3</v>
      </c>
    </row>
    <row r="41" spans="1:2" x14ac:dyDescent="0.25">
      <c r="A41" s="37" t="s">
        <v>71</v>
      </c>
      <c r="B41" s="38">
        <v>6</v>
      </c>
    </row>
    <row r="42" spans="1:2" x14ac:dyDescent="0.25">
      <c r="A42" s="37" t="s">
        <v>72</v>
      </c>
      <c r="B42" s="38">
        <v>2</v>
      </c>
    </row>
    <row r="43" spans="1:2" x14ac:dyDescent="0.25">
      <c r="A43" s="37" t="s">
        <v>73</v>
      </c>
      <c r="B43" s="38">
        <v>5</v>
      </c>
    </row>
    <row r="44" spans="1:2" x14ac:dyDescent="0.25">
      <c r="A44" s="37" t="s">
        <v>248</v>
      </c>
      <c r="B44" s="38">
        <v>1</v>
      </c>
    </row>
    <row r="45" spans="1:2" x14ac:dyDescent="0.25">
      <c r="A45" s="37" t="s">
        <v>229</v>
      </c>
      <c r="B45" s="38">
        <v>2</v>
      </c>
    </row>
    <row r="46" spans="1:2" x14ac:dyDescent="0.25">
      <c r="A46" s="37" t="s">
        <v>75</v>
      </c>
      <c r="B46" s="38">
        <v>1</v>
      </c>
    </row>
    <row r="47" spans="1:2" x14ac:dyDescent="0.25">
      <c r="A47" s="37" t="s">
        <v>230</v>
      </c>
      <c r="B47" s="38">
        <v>1</v>
      </c>
    </row>
    <row r="48" spans="1:2" x14ac:dyDescent="0.25">
      <c r="A48" s="37" t="s">
        <v>231</v>
      </c>
      <c r="B48" s="38">
        <v>3</v>
      </c>
    </row>
    <row r="49" spans="1:2" x14ac:dyDescent="0.25">
      <c r="A49" s="37" t="s">
        <v>232</v>
      </c>
      <c r="B49" s="38">
        <v>8</v>
      </c>
    </row>
    <row r="50" spans="1:2" x14ac:dyDescent="0.25">
      <c r="A50" s="37" t="s">
        <v>233</v>
      </c>
      <c r="B50" s="38">
        <v>3</v>
      </c>
    </row>
    <row r="51" spans="1:2" x14ac:dyDescent="0.25">
      <c r="A51" s="37" t="s">
        <v>234</v>
      </c>
      <c r="B51" s="38">
        <v>90</v>
      </c>
    </row>
    <row r="52" spans="1:2" x14ac:dyDescent="0.25">
      <c r="A52" s="37" t="s">
        <v>78</v>
      </c>
      <c r="B52" s="38">
        <v>8</v>
      </c>
    </row>
    <row r="53" spans="1:2" x14ac:dyDescent="0.25">
      <c r="A53" s="37" t="s">
        <v>235</v>
      </c>
      <c r="B53" s="38">
        <v>16</v>
      </c>
    </row>
    <row r="54" spans="1:2" x14ac:dyDescent="0.25">
      <c r="A54" s="37" t="s">
        <v>79</v>
      </c>
      <c r="B54" s="38">
        <v>65</v>
      </c>
    </row>
    <row r="55" spans="1:2" x14ac:dyDescent="0.25">
      <c r="A55" s="37" t="s">
        <v>236</v>
      </c>
      <c r="B55" s="38">
        <v>1</v>
      </c>
    </row>
    <row r="56" spans="1:2" x14ac:dyDescent="0.25">
      <c r="A56" s="37" t="s">
        <v>237</v>
      </c>
      <c r="B56" s="38">
        <v>21</v>
      </c>
    </row>
    <row r="57" spans="1:2" x14ac:dyDescent="0.25">
      <c r="A57" s="37" t="s">
        <v>238</v>
      </c>
      <c r="B57" s="38">
        <v>20</v>
      </c>
    </row>
    <row r="58" spans="1:2" x14ac:dyDescent="0.25">
      <c r="A58" s="37" t="s">
        <v>83</v>
      </c>
      <c r="B58" s="38">
        <v>41</v>
      </c>
    </row>
    <row r="59" spans="1:2" x14ac:dyDescent="0.25">
      <c r="A59" s="37" t="s">
        <v>239</v>
      </c>
      <c r="B59" s="38">
        <v>4</v>
      </c>
    </row>
    <row r="60" spans="1:2" x14ac:dyDescent="0.25">
      <c r="A60" s="37" t="s">
        <v>85</v>
      </c>
      <c r="B60" s="38">
        <v>3</v>
      </c>
    </row>
    <row r="61" spans="1:2" x14ac:dyDescent="0.25">
      <c r="A61" s="37" t="s">
        <v>240</v>
      </c>
      <c r="B61" s="38">
        <v>18</v>
      </c>
    </row>
    <row r="62" spans="1:2" x14ac:dyDescent="0.25">
      <c r="A62" s="37" t="s">
        <v>241</v>
      </c>
      <c r="B62" s="38">
        <v>24</v>
      </c>
    </row>
    <row r="63" spans="1:2" x14ac:dyDescent="0.25">
      <c r="A63" s="37" t="s">
        <v>87</v>
      </c>
      <c r="B63" s="38">
        <v>8</v>
      </c>
    </row>
    <row r="64" spans="1:2" x14ac:dyDescent="0.25">
      <c r="A64" s="37" t="s">
        <v>242</v>
      </c>
      <c r="B64" s="38">
        <v>4</v>
      </c>
    </row>
    <row r="65" spans="1:2" x14ac:dyDescent="0.25">
      <c r="A65" s="37" t="s">
        <v>89</v>
      </c>
      <c r="B65" s="38">
        <v>39</v>
      </c>
    </row>
    <row r="66" spans="1:2" x14ac:dyDescent="0.25">
      <c r="A66" s="37" t="s">
        <v>90</v>
      </c>
      <c r="B66" s="38">
        <v>51</v>
      </c>
    </row>
    <row r="67" spans="1:2" x14ac:dyDescent="0.25">
      <c r="A67" s="37" t="s">
        <v>91</v>
      </c>
      <c r="B67" s="38">
        <v>5</v>
      </c>
    </row>
    <row r="68" spans="1:2" x14ac:dyDescent="0.25">
      <c r="A68" s="37" t="s">
        <v>94</v>
      </c>
      <c r="B68" s="38">
        <v>44</v>
      </c>
    </row>
    <row r="69" spans="1:2" x14ac:dyDescent="0.25">
      <c r="A69" s="37" t="s">
        <v>92</v>
      </c>
      <c r="B69" s="38">
        <v>2</v>
      </c>
    </row>
    <row r="70" spans="1:2" x14ac:dyDescent="0.25">
      <c r="A70" s="37" t="s">
        <v>95</v>
      </c>
      <c r="B70" s="38">
        <v>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"/>
  <sheetViews>
    <sheetView workbookViewId="0">
      <selection activeCell="C94" sqref="C1:C94"/>
    </sheetView>
  </sheetViews>
  <sheetFormatPr defaultRowHeight="15" x14ac:dyDescent="0.25"/>
  <cols>
    <col min="1" max="1" width="81.42578125" customWidth="1"/>
    <col min="2" max="3" width="47.85546875" customWidth="1"/>
  </cols>
  <sheetData>
    <row r="1" spans="1:3" x14ac:dyDescent="0.25">
      <c r="A1" s="2" t="s">
        <v>2</v>
      </c>
      <c r="B1" s="37" t="s">
        <v>204</v>
      </c>
      <c r="C1" s="37" t="s">
        <v>204</v>
      </c>
    </row>
    <row r="2" spans="1:3" x14ac:dyDescent="0.25">
      <c r="A2" s="1" t="s">
        <v>3</v>
      </c>
      <c r="B2" s="37" t="s">
        <v>205</v>
      </c>
      <c r="C2" s="37" t="s">
        <v>205</v>
      </c>
    </row>
    <row r="3" spans="1:3" x14ac:dyDescent="0.25">
      <c r="A3" s="1" t="s">
        <v>4</v>
      </c>
      <c r="B3" s="37" t="s">
        <v>243</v>
      </c>
      <c r="C3" s="37" t="s">
        <v>243</v>
      </c>
    </row>
    <row r="4" spans="1:3" x14ac:dyDescent="0.25">
      <c r="A4" s="25" t="s">
        <v>5</v>
      </c>
      <c r="B4" s="37" t="s">
        <v>206</v>
      </c>
      <c r="C4" s="37" t="s">
        <v>206</v>
      </c>
    </row>
    <row r="5" spans="1:3" x14ac:dyDescent="0.25">
      <c r="A5" s="1" t="s">
        <v>6</v>
      </c>
      <c r="B5" s="37" t="s">
        <v>244</v>
      </c>
      <c r="C5" s="37" t="s">
        <v>207</v>
      </c>
    </row>
    <row r="6" spans="1:3" x14ac:dyDescent="0.25">
      <c r="A6" s="1" t="s">
        <v>7</v>
      </c>
    </row>
    <row r="7" spans="1:3" x14ac:dyDescent="0.25">
      <c r="A7" s="1" t="s">
        <v>8</v>
      </c>
      <c r="B7" s="37" t="s">
        <v>8</v>
      </c>
      <c r="C7" s="37" t="s">
        <v>8</v>
      </c>
    </row>
    <row r="8" spans="1:3" x14ac:dyDescent="0.25">
      <c r="A8" s="1" t="s">
        <v>9</v>
      </c>
      <c r="B8" s="37" t="s">
        <v>9</v>
      </c>
      <c r="C8" s="37" t="s">
        <v>9</v>
      </c>
    </row>
    <row r="9" spans="1:3" x14ac:dyDescent="0.25">
      <c r="A9" s="1" t="s">
        <v>10</v>
      </c>
      <c r="B9" s="37" t="s">
        <v>10</v>
      </c>
      <c r="C9" s="37" t="s">
        <v>10</v>
      </c>
    </row>
    <row r="10" spans="1:3" x14ac:dyDescent="0.25">
      <c r="A10" s="1" t="s">
        <v>11</v>
      </c>
      <c r="B10" s="37" t="s">
        <v>11</v>
      </c>
      <c r="C10" s="37" t="s">
        <v>11</v>
      </c>
    </row>
    <row r="11" spans="1:3" x14ac:dyDescent="0.25">
      <c r="A11" s="25" t="s">
        <v>12</v>
      </c>
    </row>
    <row r="12" spans="1:3" x14ac:dyDescent="0.25">
      <c r="A12" s="1" t="s">
        <v>13</v>
      </c>
    </row>
    <row r="13" spans="1:3" x14ac:dyDescent="0.25">
      <c r="A13" s="25" t="s">
        <v>14</v>
      </c>
      <c r="B13" s="37" t="s">
        <v>245</v>
      </c>
      <c r="C13" s="37" t="s">
        <v>208</v>
      </c>
    </row>
    <row r="14" spans="1:3" x14ac:dyDescent="0.25">
      <c r="A14" s="24" t="s">
        <v>15</v>
      </c>
      <c r="B14" s="37" t="s">
        <v>15</v>
      </c>
      <c r="C14" s="37" t="s">
        <v>15</v>
      </c>
    </row>
    <row r="15" spans="1:3" x14ac:dyDescent="0.25">
      <c r="A15" s="25" t="s">
        <v>16</v>
      </c>
      <c r="B15" s="40"/>
      <c r="C15" s="40"/>
    </row>
    <row r="16" spans="1:3" x14ac:dyDescent="0.25">
      <c r="A16" s="1" t="s">
        <v>17</v>
      </c>
      <c r="B16" s="39"/>
      <c r="C16" s="39"/>
    </row>
    <row r="17" spans="1:3" x14ac:dyDescent="0.25">
      <c r="A17" s="25" t="s">
        <v>18</v>
      </c>
      <c r="B17" s="37" t="s">
        <v>215</v>
      </c>
      <c r="C17" s="37" t="s">
        <v>215</v>
      </c>
    </row>
    <row r="18" spans="1:3" x14ac:dyDescent="0.25">
      <c r="A18" s="25" t="s">
        <v>19</v>
      </c>
      <c r="B18" s="37" t="s">
        <v>248</v>
      </c>
      <c r="C18" s="37" t="s">
        <v>248</v>
      </c>
    </row>
    <row r="19" spans="1:3" x14ac:dyDescent="0.25">
      <c r="A19" s="25" t="s">
        <v>20</v>
      </c>
      <c r="B19" s="40"/>
      <c r="C19" s="40"/>
    </row>
    <row r="20" spans="1:3" ht="16.5" thickBot="1" x14ac:dyDescent="0.3">
      <c r="A20" s="10" t="s">
        <v>307</v>
      </c>
      <c r="B20" s="37" t="s">
        <v>227</v>
      </c>
      <c r="C20" s="37" t="s">
        <v>227</v>
      </c>
    </row>
    <row r="21" spans="1:3" x14ac:dyDescent="0.25">
      <c r="A21" s="1" t="s">
        <v>22</v>
      </c>
      <c r="B21" s="39"/>
      <c r="C21" s="39"/>
    </row>
    <row r="22" spans="1:3" x14ac:dyDescent="0.25">
      <c r="A22" s="1" t="s">
        <v>23</v>
      </c>
      <c r="B22" s="37" t="s">
        <v>209</v>
      </c>
      <c r="C22" s="37" t="s">
        <v>209</v>
      </c>
    </row>
    <row r="23" spans="1:3" x14ac:dyDescent="0.25">
      <c r="A23" s="25" t="s">
        <v>24</v>
      </c>
      <c r="B23" s="40"/>
      <c r="C23" s="40"/>
    </row>
    <row r="24" spans="1:3" x14ac:dyDescent="0.25">
      <c r="A24" s="1" t="s">
        <v>25</v>
      </c>
      <c r="B24" s="37" t="s">
        <v>210</v>
      </c>
      <c r="C24" s="37" t="s">
        <v>210</v>
      </c>
    </row>
    <row r="25" spans="1:3" x14ac:dyDescent="0.25">
      <c r="A25" s="1" t="s">
        <v>26</v>
      </c>
      <c r="B25" s="37" t="s">
        <v>246</v>
      </c>
      <c r="C25" s="37" t="s">
        <v>246</v>
      </c>
    </row>
    <row r="26" spans="1:3" x14ac:dyDescent="0.25">
      <c r="A26" s="1" t="s">
        <v>27</v>
      </c>
      <c r="B26" s="37" t="s">
        <v>211</v>
      </c>
      <c r="C26" s="37" t="s">
        <v>211</v>
      </c>
    </row>
    <row r="27" spans="1:3" x14ac:dyDescent="0.25">
      <c r="A27" s="25" t="s">
        <v>28</v>
      </c>
      <c r="B27" s="37" t="s">
        <v>212</v>
      </c>
      <c r="C27" s="37" t="s">
        <v>212</v>
      </c>
    </row>
    <row r="28" spans="1:3" x14ac:dyDescent="0.25">
      <c r="A28" s="25" t="s">
        <v>29</v>
      </c>
      <c r="B28" s="37" t="s">
        <v>216</v>
      </c>
      <c r="C28" s="37" t="s">
        <v>216</v>
      </c>
    </row>
    <row r="29" spans="1:3" x14ac:dyDescent="0.25">
      <c r="A29" s="1" t="s">
        <v>30</v>
      </c>
      <c r="B29" s="39"/>
      <c r="C29" s="39"/>
    </row>
    <row r="30" spans="1:3" x14ac:dyDescent="0.25">
      <c r="A30" s="1" t="s">
        <v>31</v>
      </c>
      <c r="B30" s="39"/>
      <c r="C30" s="39"/>
    </row>
    <row r="31" spans="1:3" x14ac:dyDescent="0.25">
      <c r="A31" s="1" t="s">
        <v>32</v>
      </c>
      <c r="B31" s="37" t="s">
        <v>221</v>
      </c>
      <c r="C31" s="37" t="s">
        <v>221</v>
      </c>
    </row>
    <row r="32" spans="1:3" x14ac:dyDescent="0.25">
      <c r="A32" s="25" t="s">
        <v>33</v>
      </c>
      <c r="B32" s="40"/>
      <c r="C32" s="40"/>
    </row>
    <row r="33" spans="1:3" x14ac:dyDescent="0.25">
      <c r="A33" s="1" t="s">
        <v>34</v>
      </c>
      <c r="B33" s="37" t="s">
        <v>223</v>
      </c>
      <c r="C33" s="37" t="s">
        <v>223</v>
      </c>
    </row>
    <row r="34" spans="1:3" x14ac:dyDescent="0.25">
      <c r="A34" s="25" t="s">
        <v>35</v>
      </c>
      <c r="B34" s="37" t="s">
        <v>224</v>
      </c>
      <c r="C34" s="37" t="s">
        <v>224</v>
      </c>
    </row>
    <row r="35" spans="1:3" ht="16.5" thickBot="1" x14ac:dyDescent="0.3">
      <c r="A35" s="9" t="s">
        <v>315</v>
      </c>
      <c r="B35" s="37" t="s">
        <v>229</v>
      </c>
      <c r="C35" s="37" t="s">
        <v>229</v>
      </c>
    </row>
    <row r="36" spans="1:3" x14ac:dyDescent="0.25">
      <c r="A36" s="25" t="s">
        <v>37</v>
      </c>
      <c r="B36" s="37" t="s">
        <v>232</v>
      </c>
      <c r="C36" s="37" t="s">
        <v>232</v>
      </c>
    </row>
    <row r="37" spans="1:3" x14ac:dyDescent="0.25">
      <c r="A37" s="1" t="s">
        <v>38</v>
      </c>
      <c r="B37" s="37" t="s">
        <v>233</v>
      </c>
      <c r="C37" s="37" t="s">
        <v>233</v>
      </c>
    </row>
    <row r="38" spans="1:3" x14ac:dyDescent="0.25">
      <c r="A38" s="25" t="s">
        <v>39</v>
      </c>
      <c r="B38" s="37" t="s">
        <v>235</v>
      </c>
      <c r="C38" s="37" t="s">
        <v>235</v>
      </c>
    </row>
    <row r="39" spans="1:3" x14ac:dyDescent="0.25">
      <c r="A39" s="25" t="s">
        <v>40</v>
      </c>
      <c r="B39" s="37" t="s">
        <v>236</v>
      </c>
      <c r="C39" s="37" t="s">
        <v>236</v>
      </c>
    </row>
    <row r="40" spans="1:3" x14ac:dyDescent="0.25">
      <c r="A40" s="1" t="s">
        <v>41</v>
      </c>
      <c r="B40" s="37" t="s">
        <v>240</v>
      </c>
      <c r="C40" s="37" t="s">
        <v>240</v>
      </c>
    </row>
    <row r="41" spans="1:3" x14ac:dyDescent="0.25">
      <c r="A41" s="1" t="s">
        <v>42</v>
      </c>
      <c r="B41" s="37" t="s">
        <v>241</v>
      </c>
      <c r="C41" s="37" t="s">
        <v>241</v>
      </c>
    </row>
    <row r="42" spans="1:3" x14ac:dyDescent="0.25">
      <c r="A42" s="1" t="s">
        <v>43</v>
      </c>
      <c r="B42" s="39"/>
      <c r="C42" s="39"/>
    </row>
    <row r="43" spans="1:3" x14ac:dyDescent="0.25">
      <c r="A43" s="25" t="s">
        <v>44</v>
      </c>
      <c r="B43" s="40"/>
      <c r="C43" s="40"/>
    </row>
    <row r="44" spans="1:3" x14ac:dyDescent="0.25">
      <c r="A44" s="25" t="s">
        <v>45</v>
      </c>
      <c r="B44" s="40"/>
      <c r="C44" s="40"/>
    </row>
    <row r="45" spans="1:3" x14ac:dyDescent="0.25">
      <c r="A45" s="25" t="s">
        <v>46</v>
      </c>
      <c r="B45" s="37" t="s">
        <v>46</v>
      </c>
      <c r="C45" s="37" t="s">
        <v>46</v>
      </c>
    </row>
    <row r="46" spans="1:3" x14ac:dyDescent="0.25">
      <c r="A46" s="25" t="s">
        <v>47</v>
      </c>
      <c r="B46" s="37" t="s">
        <v>47</v>
      </c>
      <c r="C46" s="37" t="s">
        <v>47</v>
      </c>
    </row>
    <row r="47" spans="1:3" x14ac:dyDescent="0.25">
      <c r="A47" s="1" t="s">
        <v>48</v>
      </c>
      <c r="B47" s="37" t="s">
        <v>48</v>
      </c>
      <c r="C47" s="37" t="s">
        <v>48</v>
      </c>
    </row>
    <row r="48" spans="1:3" x14ac:dyDescent="0.25">
      <c r="A48" s="25" t="s">
        <v>49</v>
      </c>
      <c r="B48" s="37" t="s">
        <v>222</v>
      </c>
      <c r="C48" s="37" t="s">
        <v>222</v>
      </c>
    </row>
    <row r="49" spans="1:3" x14ac:dyDescent="0.25">
      <c r="A49" s="1" t="s">
        <v>50</v>
      </c>
      <c r="B49" s="39"/>
      <c r="C49" s="39"/>
    </row>
    <row r="50" spans="1:3" x14ac:dyDescent="0.25">
      <c r="A50" s="1" t="s">
        <v>51</v>
      </c>
      <c r="B50" s="39"/>
      <c r="C50" s="39"/>
    </row>
    <row r="51" spans="1:3" x14ac:dyDescent="0.25">
      <c r="A51" s="25" t="s">
        <v>52</v>
      </c>
      <c r="B51" s="37" t="s">
        <v>52</v>
      </c>
      <c r="C51" s="37" t="s">
        <v>52</v>
      </c>
    </row>
    <row r="52" spans="1:3" ht="16.5" thickBot="1" x14ac:dyDescent="0.3">
      <c r="A52" s="10" t="s">
        <v>226</v>
      </c>
      <c r="B52" s="37" t="s">
        <v>226</v>
      </c>
      <c r="C52" s="37" t="s">
        <v>226</v>
      </c>
    </row>
    <row r="53" spans="1:3" x14ac:dyDescent="0.25">
      <c r="A53" s="1" t="s">
        <v>54</v>
      </c>
      <c r="B53" s="37" t="s">
        <v>54</v>
      </c>
      <c r="C53" s="37" t="s">
        <v>54</v>
      </c>
    </row>
    <row r="54" spans="1:3" x14ac:dyDescent="0.25">
      <c r="A54" s="25" t="s">
        <v>55</v>
      </c>
      <c r="B54" s="37" t="s">
        <v>55</v>
      </c>
      <c r="C54" s="37" t="s">
        <v>55</v>
      </c>
    </row>
    <row r="55" spans="1:3" x14ac:dyDescent="0.25">
      <c r="A55" s="25" t="s">
        <v>56</v>
      </c>
      <c r="B55" s="40"/>
      <c r="C55" s="40"/>
    </row>
    <row r="56" spans="1:3" x14ac:dyDescent="0.25">
      <c r="A56" s="25" t="s">
        <v>57</v>
      </c>
      <c r="B56" s="40"/>
      <c r="C56" s="40"/>
    </row>
    <row r="57" spans="1:3" x14ac:dyDescent="0.25">
      <c r="A57" s="25" t="s">
        <v>58</v>
      </c>
      <c r="B57" s="37" t="s">
        <v>213</v>
      </c>
      <c r="C57" s="37" t="s">
        <v>213</v>
      </c>
    </row>
    <row r="58" spans="1:3" x14ac:dyDescent="0.25">
      <c r="A58" s="25" t="s">
        <v>59</v>
      </c>
      <c r="B58" s="37" t="s">
        <v>214</v>
      </c>
      <c r="C58" s="37" t="s">
        <v>214</v>
      </c>
    </row>
    <row r="59" spans="1:3" ht="16.5" thickBot="1" x14ac:dyDescent="0.3">
      <c r="A59" s="9" t="s">
        <v>281</v>
      </c>
      <c r="B59" s="37" t="s">
        <v>217</v>
      </c>
      <c r="C59" s="37" t="s">
        <v>217</v>
      </c>
    </row>
    <row r="60" spans="1:3" x14ac:dyDescent="0.25">
      <c r="A60" s="1" t="s">
        <v>61</v>
      </c>
      <c r="B60" s="37" t="s">
        <v>218</v>
      </c>
      <c r="C60" s="37" t="s">
        <v>218</v>
      </c>
    </row>
    <row r="61" spans="1:3" x14ac:dyDescent="0.25">
      <c r="A61" s="25" t="s">
        <v>62</v>
      </c>
      <c r="B61" s="37" t="s">
        <v>247</v>
      </c>
      <c r="C61" s="37" t="s">
        <v>247</v>
      </c>
    </row>
    <row r="62" spans="1:3" x14ac:dyDescent="0.25">
      <c r="A62" s="25" t="s">
        <v>63</v>
      </c>
      <c r="B62" s="37" t="s">
        <v>231</v>
      </c>
      <c r="C62" s="37" t="s">
        <v>231</v>
      </c>
    </row>
    <row r="63" spans="1:3" x14ac:dyDescent="0.25">
      <c r="A63" s="25" t="s">
        <v>64</v>
      </c>
      <c r="B63" s="40"/>
      <c r="C63" s="40"/>
    </row>
    <row r="64" spans="1:3" x14ac:dyDescent="0.25">
      <c r="A64" s="1" t="s">
        <v>65</v>
      </c>
      <c r="B64" s="37" t="s">
        <v>219</v>
      </c>
      <c r="C64" s="37" t="s">
        <v>219</v>
      </c>
    </row>
    <row r="65" spans="1:3" ht="16.5" thickBot="1" x14ac:dyDescent="0.3">
      <c r="A65" s="9" t="s">
        <v>290</v>
      </c>
      <c r="B65" s="37" t="s">
        <v>220</v>
      </c>
      <c r="C65" s="37" t="s">
        <v>220</v>
      </c>
    </row>
    <row r="66" spans="1:3" x14ac:dyDescent="0.25">
      <c r="A66" s="25" t="s">
        <v>67</v>
      </c>
      <c r="B66" s="37" t="s">
        <v>67</v>
      </c>
      <c r="C66" s="37" t="s">
        <v>67</v>
      </c>
    </row>
    <row r="67" spans="1:3" x14ac:dyDescent="0.25">
      <c r="A67" s="25" t="s">
        <v>68</v>
      </c>
      <c r="B67" s="37" t="s">
        <v>225</v>
      </c>
      <c r="C67" s="37" t="s">
        <v>225</v>
      </c>
    </row>
    <row r="68" spans="1:3" x14ac:dyDescent="0.25">
      <c r="A68" s="25" t="s">
        <v>69</v>
      </c>
      <c r="B68" s="40"/>
      <c r="C68" s="40"/>
    </row>
    <row r="69" spans="1:3" x14ac:dyDescent="0.25">
      <c r="A69" s="25" t="s">
        <v>70</v>
      </c>
      <c r="B69" s="37" t="s">
        <v>228</v>
      </c>
      <c r="C69" s="37" t="s">
        <v>228</v>
      </c>
    </row>
    <row r="70" spans="1:3" x14ac:dyDescent="0.25">
      <c r="A70" s="25" t="s">
        <v>71</v>
      </c>
      <c r="B70" s="37" t="s">
        <v>71</v>
      </c>
      <c r="C70" s="37" t="s">
        <v>71</v>
      </c>
    </row>
    <row r="71" spans="1:3" x14ac:dyDescent="0.25">
      <c r="A71" s="25" t="s">
        <v>72</v>
      </c>
      <c r="B71" s="37" t="s">
        <v>72</v>
      </c>
      <c r="C71" s="37" t="s">
        <v>72</v>
      </c>
    </row>
    <row r="72" spans="1:3" x14ac:dyDescent="0.25">
      <c r="A72" s="25" t="s">
        <v>73</v>
      </c>
      <c r="B72" s="37" t="s">
        <v>73</v>
      </c>
      <c r="C72" s="37" t="s">
        <v>73</v>
      </c>
    </row>
    <row r="73" spans="1:3" x14ac:dyDescent="0.25">
      <c r="A73" s="25" t="s">
        <v>74</v>
      </c>
      <c r="B73" s="40"/>
      <c r="C73" s="40"/>
    </row>
    <row r="74" spans="1:3" x14ac:dyDescent="0.25">
      <c r="A74" s="1" t="s">
        <v>75</v>
      </c>
      <c r="B74" s="37" t="s">
        <v>75</v>
      </c>
      <c r="C74" s="37" t="s">
        <v>75</v>
      </c>
    </row>
    <row r="75" spans="1:3" x14ac:dyDescent="0.25">
      <c r="A75" s="1" t="s">
        <v>76</v>
      </c>
      <c r="B75" s="37" t="s">
        <v>230</v>
      </c>
      <c r="C75" s="37" t="s">
        <v>230</v>
      </c>
    </row>
    <row r="76" spans="1:3" x14ac:dyDescent="0.25">
      <c r="A76" s="25" t="s">
        <v>77</v>
      </c>
      <c r="B76" s="37" t="s">
        <v>234</v>
      </c>
      <c r="C76" s="37" t="s">
        <v>234</v>
      </c>
    </row>
    <row r="77" spans="1:3" x14ac:dyDescent="0.25">
      <c r="A77" s="25" t="s">
        <v>78</v>
      </c>
      <c r="B77" s="37" t="s">
        <v>78</v>
      </c>
      <c r="C77" s="37" t="s">
        <v>78</v>
      </c>
    </row>
    <row r="78" spans="1:3" x14ac:dyDescent="0.25">
      <c r="A78" s="25" t="s">
        <v>79</v>
      </c>
      <c r="B78" s="37" t="s">
        <v>79</v>
      </c>
      <c r="C78" s="37" t="s">
        <v>79</v>
      </c>
    </row>
    <row r="79" spans="1:3" x14ac:dyDescent="0.25">
      <c r="A79" s="25" t="s">
        <v>80</v>
      </c>
      <c r="B79" s="37" t="s">
        <v>237</v>
      </c>
      <c r="C79" s="37" t="s">
        <v>237</v>
      </c>
    </row>
    <row r="80" spans="1:3" x14ac:dyDescent="0.25">
      <c r="A80" s="25" t="s">
        <v>81</v>
      </c>
      <c r="B80" s="37" t="s">
        <v>238</v>
      </c>
      <c r="C80" s="37" t="s">
        <v>238</v>
      </c>
    </row>
    <row r="81" spans="1:3" x14ac:dyDescent="0.25">
      <c r="A81" s="25" t="s">
        <v>82</v>
      </c>
      <c r="B81" s="40"/>
      <c r="C81" s="40"/>
    </row>
    <row r="82" spans="1:3" x14ac:dyDescent="0.25">
      <c r="A82" s="25" t="s">
        <v>83</v>
      </c>
      <c r="B82" s="37" t="s">
        <v>83</v>
      </c>
      <c r="C82" s="37" t="s">
        <v>83</v>
      </c>
    </row>
    <row r="83" spans="1:3" x14ac:dyDescent="0.25">
      <c r="A83" s="25" t="s">
        <v>239</v>
      </c>
      <c r="B83" s="37" t="s">
        <v>239</v>
      </c>
      <c r="C83" s="37" t="s">
        <v>239</v>
      </c>
    </row>
    <row r="84" spans="1:3" x14ac:dyDescent="0.25">
      <c r="A84" s="1" t="s">
        <v>85</v>
      </c>
      <c r="B84" s="37" t="s">
        <v>85</v>
      </c>
      <c r="C84" s="37" t="s">
        <v>85</v>
      </c>
    </row>
    <row r="85" spans="1:3" x14ac:dyDescent="0.25">
      <c r="A85" s="25" t="s">
        <v>86</v>
      </c>
      <c r="B85" s="40"/>
      <c r="C85" s="40"/>
    </row>
    <row r="86" spans="1:3" x14ac:dyDescent="0.25">
      <c r="A86" s="25" t="s">
        <v>87</v>
      </c>
      <c r="B86" s="37" t="s">
        <v>87</v>
      </c>
      <c r="C86" s="37" t="s">
        <v>87</v>
      </c>
    </row>
    <row r="87" spans="1:3" x14ac:dyDescent="0.25">
      <c r="A87" s="25" t="s">
        <v>242</v>
      </c>
      <c r="B87" s="37" t="s">
        <v>242</v>
      </c>
      <c r="C87" s="37" t="s">
        <v>242</v>
      </c>
    </row>
    <row r="88" spans="1:3" x14ac:dyDescent="0.25">
      <c r="A88" s="1" t="s">
        <v>89</v>
      </c>
      <c r="B88" s="37" t="s">
        <v>89</v>
      </c>
      <c r="C88" s="37" t="s">
        <v>89</v>
      </c>
    </row>
    <row r="89" spans="1:3" x14ac:dyDescent="0.25">
      <c r="A89" s="25" t="s">
        <v>90</v>
      </c>
      <c r="B89" s="37" t="s">
        <v>90</v>
      </c>
      <c r="C89" s="37" t="s">
        <v>90</v>
      </c>
    </row>
    <row r="90" spans="1:3" x14ac:dyDescent="0.25">
      <c r="A90" s="1" t="s">
        <v>91</v>
      </c>
      <c r="B90" s="37" t="s">
        <v>91</v>
      </c>
      <c r="C90" s="37" t="s">
        <v>91</v>
      </c>
    </row>
    <row r="91" spans="1:3" x14ac:dyDescent="0.25">
      <c r="A91" s="25" t="s">
        <v>92</v>
      </c>
      <c r="B91" s="37" t="s">
        <v>92</v>
      </c>
      <c r="C91" s="37" t="s">
        <v>92</v>
      </c>
    </row>
    <row r="92" spans="1:3" x14ac:dyDescent="0.25">
      <c r="A92" s="25" t="s">
        <v>93</v>
      </c>
      <c r="B92" s="40"/>
      <c r="C92" s="40"/>
    </row>
    <row r="93" spans="1:3" x14ac:dyDescent="0.25">
      <c r="A93" s="1" t="s">
        <v>94</v>
      </c>
      <c r="B93" s="37" t="s">
        <v>94</v>
      </c>
      <c r="C93" s="37" t="s">
        <v>94</v>
      </c>
    </row>
    <row r="94" spans="1:3" ht="15.75" thickBot="1" x14ac:dyDescent="0.3">
      <c r="A94" s="26" t="s">
        <v>95</v>
      </c>
      <c r="B94" s="37" t="s">
        <v>95</v>
      </c>
      <c r="C94" s="37" t="s">
        <v>95</v>
      </c>
    </row>
    <row r="97" spans="2:3" x14ac:dyDescent="0.25">
      <c r="B97" t="s">
        <v>517</v>
      </c>
      <c r="C97" t="s">
        <v>516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"/>
  <sheetViews>
    <sheetView workbookViewId="0">
      <selection activeCell="A2" sqref="A2"/>
    </sheetView>
  </sheetViews>
  <sheetFormatPr defaultRowHeight="12.75" x14ac:dyDescent="0.2"/>
  <cols>
    <col min="1" max="1" width="26.5703125" style="6" customWidth="1"/>
    <col min="2" max="2" width="32.85546875" style="6" customWidth="1"/>
    <col min="3" max="3" width="48.85546875" style="6" customWidth="1"/>
    <col min="4" max="67" width="11.42578125" style="6" customWidth="1"/>
    <col min="68" max="96" width="20.7109375" style="6" customWidth="1"/>
    <col min="97" max="253" width="9.140625" style="6"/>
    <col min="254" max="254" width="20.42578125" style="6" customWidth="1"/>
    <col min="255" max="256" width="20.7109375" style="6" customWidth="1"/>
    <col min="257" max="257" width="26.5703125" style="6" customWidth="1"/>
    <col min="258" max="323" width="11.42578125" style="6" customWidth="1"/>
    <col min="324" max="352" width="20.7109375" style="6" customWidth="1"/>
    <col min="353" max="509" width="9.140625" style="6"/>
    <col min="510" max="510" width="20.42578125" style="6" customWidth="1"/>
    <col min="511" max="512" width="20.7109375" style="6" customWidth="1"/>
    <col min="513" max="513" width="26.5703125" style="6" customWidth="1"/>
    <col min="514" max="579" width="11.42578125" style="6" customWidth="1"/>
    <col min="580" max="608" width="20.7109375" style="6" customWidth="1"/>
    <col min="609" max="765" width="9.140625" style="6"/>
    <col min="766" max="766" width="20.42578125" style="6" customWidth="1"/>
    <col min="767" max="768" width="20.7109375" style="6" customWidth="1"/>
    <col min="769" max="769" width="26.5703125" style="6" customWidth="1"/>
    <col min="770" max="835" width="11.42578125" style="6" customWidth="1"/>
    <col min="836" max="864" width="20.7109375" style="6" customWidth="1"/>
    <col min="865" max="1021" width="9.140625" style="6"/>
    <col min="1022" max="1022" width="20.42578125" style="6" customWidth="1"/>
    <col min="1023" max="1024" width="20.7109375" style="6" customWidth="1"/>
    <col min="1025" max="1025" width="26.5703125" style="6" customWidth="1"/>
    <col min="1026" max="1091" width="11.42578125" style="6" customWidth="1"/>
    <col min="1092" max="1120" width="20.7109375" style="6" customWidth="1"/>
    <col min="1121" max="1277" width="9.140625" style="6"/>
    <col min="1278" max="1278" width="20.42578125" style="6" customWidth="1"/>
    <col min="1279" max="1280" width="20.7109375" style="6" customWidth="1"/>
    <col min="1281" max="1281" width="26.5703125" style="6" customWidth="1"/>
    <col min="1282" max="1347" width="11.42578125" style="6" customWidth="1"/>
    <col min="1348" max="1376" width="20.7109375" style="6" customWidth="1"/>
    <col min="1377" max="1533" width="9.140625" style="6"/>
    <col min="1534" max="1534" width="20.42578125" style="6" customWidth="1"/>
    <col min="1535" max="1536" width="20.7109375" style="6" customWidth="1"/>
    <col min="1537" max="1537" width="26.5703125" style="6" customWidth="1"/>
    <col min="1538" max="1603" width="11.42578125" style="6" customWidth="1"/>
    <col min="1604" max="1632" width="20.7109375" style="6" customWidth="1"/>
    <col min="1633" max="1789" width="9.140625" style="6"/>
    <col min="1790" max="1790" width="20.42578125" style="6" customWidth="1"/>
    <col min="1791" max="1792" width="20.7109375" style="6" customWidth="1"/>
    <col min="1793" max="1793" width="26.5703125" style="6" customWidth="1"/>
    <col min="1794" max="1859" width="11.42578125" style="6" customWidth="1"/>
    <col min="1860" max="1888" width="20.7109375" style="6" customWidth="1"/>
    <col min="1889" max="2045" width="9.140625" style="6"/>
    <col min="2046" max="2046" width="20.42578125" style="6" customWidth="1"/>
    <col min="2047" max="2048" width="20.7109375" style="6" customWidth="1"/>
    <col min="2049" max="2049" width="26.5703125" style="6" customWidth="1"/>
    <col min="2050" max="2115" width="11.42578125" style="6" customWidth="1"/>
    <col min="2116" max="2144" width="20.7109375" style="6" customWidth="1"/>
    <col min="2145" max="2301" width="9.140625" style="6"/>
    <col min="2302" max="2302" width="20.42578125" style="6" customWidth="1"/>
    <col min="2303" max="2304" width="20.7109375" style="6" customWidth="1"/>
    <col min="2305" max="2305" width="26.5703125" style="6" customWidth="1"/>
    <col min="2306" max="2371" width="11.42578125" style="6" customWidth="1"/>
    <col min="2372" max="2400" width="20.7109375" style="6" customWidth="1"/>
    <col min="2401" max="2557" width="9.140625" style="6"/>
    <col min="2558" max="2558" width="20.42578125" style="6" customWidth="1"/>
    <col min="2559" max="2560" width="20.7109375" style="6" customWidth="1"/>
    <col min="2561" max="2561" width="26.5703125" style="6" customWidth="1"/>
    <col min="2562" max="2627" width="11.42578125" style="6" customWidth="1"/>
    <col min="2628" max="2656" width="20.7109375" style="6" customWidth="1"/>
    <col min="2657" max="2813" width="9.140625" style="6"/>
    <col min="2814" max="2814" width="20.42578125" style="6" customWidth="1"/>
    <col min="2815" max="2816" width="20.7109375" style="6" customWidth="1"/>
    <col min="2817" max="2817" width="26.5703125" style="6" customWidth="1"/>
    <col min="2818" max="2883" width="11.42578125" style="6" customWidth="1"/>
    <col min="2884" max="2912" width="20.7109375" style="6" customWidth="1"/>
    <col min="2913" max="3069" width="9.140625" style="6"/>
    <col min="3070" max="3070" width="20.42578125" style="6" customWidth="1"/>
    <col min="3071" max="3072" width="20.7109375" style="6" customWidth="1"/>
    <col min="3073" max="3073" width="26.5703125" style="6" customWidth="1"/>
    <col min="3074" max="3139" width="11.42578125" style="6" customWidth="1"/>
    <col min="3140" max="3168" width="20.7109375" style="6" customWidth="1"/>
    <col min="3169" max="3325" width="9.140625" style="6"/>
    <col min="3326" max="3326" width="20.42578125" style="6" customWidth="1"/>
    <col min="3327" max="3328" width="20.7109375" style="6" customWidth="1"/>
    <col min="3329" max="3329" width="26.5703125" style="6" customWidth="1"/>
    <col min="3330" max="3395" width="11.42578125" style="6" customWidth="1"/>
    <col min="3396" max="3424" width="20.7109375" style="6" customWidth="1"/>
    <col min="3425" max="3581" width="9.140625" style="6"/>
    <col min="3582" max="3582" width="20.42578125" style="6" customWidth="1"/>
    <col min="3583" max="3584" width="20.7109375" style="6" customWidth="1"/>
    <col min="3585" max="3585" width="26.5703125" style="6" customWidth="1"/>
    <col min="3586" max="3651" width="11.42578125" style="6" customWidth="1"/>
    <col min="3652" max="3680" width="20.7109375" style="6" customWidth="1"/>
    <col min="3681" max="3837" width="9.140625" style="6"/>
    <col min="3838" max="3838" width="20.42578125" style="6" customWidth="1"/>
    <col min="3839" max="3840" width="20.7109375" style="6" customWidth="1"/>
    <col min="3841" max="3841" width="26.5703125" style="6" customWidth="1"/>
    <col min="3842" max="3907" width="11.42578125" style="6" customWidth="1"/>
    <col min="3908" max="3936" width="20.7109375" style="6" customWidth="1"/>
    <col min="3937" max="4093" width="9.140625" style="6"/>
    <col min="4094" max="4094" width="20.42578125" style="6" customWidth="1"/>
    <col min="4095" max="4096" width="20.7109375" style="6" customWidth="1"/>
    <col min="4097" max="4097" width="26.5703125" style="6" customWidth="1"/>
    <col min="4098" max="4163" width="11.42578125" style="6" customWidth="1"/>
    <col min="4164" max="4192" width="20.7109375" style="6" customWidth="1"/>
    <col min="4193" max="4349" width="9.140625" style="6"/>
    <col min="4350" max="4350" width="20.42578125" style="6" customWidth="1"/>
    <col min="4351" max="4352" width="20.7109375" style="6" customWidth="1"/>
    <col min="4353" max="4353" width="26.5703125" style="6" customWidth="1"/>
    <col min="4354" max="4419" width="11.42578125" style="6" customWidth="1"/>
    <col min="4420" max="4448" width="20.7109375" style="6" customWidth="1"/>
    <col min="4449" max="4605" width="9.140625" style="6"/>
    <col min="4606" max="4606" width="20.42578125" style="6" customWidth="1"/>
    <col min="4607" max="4608" width="20.7109375" style="6" customWidth="1"/>
    <col min="4609" max="4609" width="26.5703125" style="6" customWidth="1"/>
    <col min="4610" max="4675" width="11.42578125" style="6" customWidth="1"/>
    <col min="4676" max="4704" width="20.7109375" style="6" customWidth="1"/>
    <col min="4705" max="4861" width="9.140625" style="6"/>
    <col min="4862" max="4862" width="20.42578125" style="6" customWidth="1"/>
    <col min="4863" max="4864" width="20.7109375" style="6" customWidth="1"/>
    <col min="4865" max="4865" width="26.5703125" style="6" customWidth="1"/>
    <col min="4866" max="4931" width="11.42578125" style="6" customWidth="1"/>
    <col min="4932" max="4960" width="20.7109375" style="6" customWidth="1"/>
    <col min="4961" max="5117" width="9.140625" style="6"/>
    <col min="5118" max="5118" width="20.42578125" style="6" customWidth="1"/>
    <col min="5119" max="5120" width="20.7109375" style="6" customWidth="1"/>
    <col min="5121" max="5121" width="26.5703125" style="6" customWidth="1"/>
    <col min="5122" max="5187" width="11.42578125" style="6" customWidth="1"/>
    <col min="5188" max="5216" width="20.7109375" style="6" customWidth="1"/>
    <col min="5217" max="5373" width="9.140625" style="6"/>
    <col min="5374" max="5374" width="20.42578125" style="6" customWidth="1"/>
    <col min="5375" max="5376" width="20.7109375" style="6" customWidth="1"/>
    <col min="5377" max="5377" width="26.5703125" style="6" customWidth="1"/>
    <col min="5378" max="5443" width="11.42578125" style="6" customWidth="1"/>
    <col min="5444" max="5472" width="20.7109375" style="6" customWidth="1"/>
    <col min="5473" max="5629" width="9.140625" style="6"/>
    <col min="5630" max="5630" width="20.42578125" style="6" customWidth="1"/>
    <col min="5631" max="5632" width="20.7109375" style="6" customWidth="1"/>
    <col min="5633" max="5633" width="26.5703125" style="6" customWidth="1"/>
    <col min="5634" max="5699" width="11.42578125" style="6" customWidth="1"/>
    <col min="5700" max="5728" width="20.7109375" style="6" customWidth="1"/>
    <col min="5729" max="5885" width="9.140625" style="6"/>
    <col min="5886" max="5886" width="20.42578125" style="6" customWidth="1"/>
    <col min="5887" max="5888" width="20.7109375" style="6" customWidth="1"/>
    <col min="5889" max="5889" width="26.5703125" style="6" customWidth="1"/>
    <col min="5890" max="5955" width="11.42578125" style="6" customWidth="1"/>
    <col min="5956" max="5984" width="20.7109375" style="6" customWidth="1"/>
    <col min="5985" max="6141" width="9.140625" style="6"/>
    <col min="6142" max="6142" width="20.42578125" style="6" customWidth="1"/>
    <col min="6143" max="6144" width="20.7109375" style="6" customWidth="1"/>
    <col min="6145" max="6145" width="26.5703125" style="6" customWidth="1"/>
    <col min="6146" max="6211" width="11.42578125" style="6" customWidth="1"/>
    <col min="6212" max="6240" width="20.7109375" style="6" customWidth="1"/>
    <col min="6241" max="6397" width="9.140625" style="6"/>
    <col min="6398" max="6398" width="20.42578125" style="6" customWidth="1"/>
    <col min="6399" max="6400" width="20.7109375" style="6" customWidth="1"/>
    <col min="6401" max="6401" width="26.5703125" style="6" customWidth="1"/>
    <col min="6402" max="6467" width="11.42578125" style="6" customWidth="1"/>
    <col min="6468" max="6496" width="20.7109375" style="6" customWidth="1"/>
    <col min="6497" max="6653" width="9.140625" style="6"/>
    <col min="6654" max="6654" width="20.42578125" style="6" customWidth="1"/>
    <col min="6655" max="6656" width="20.7109375" style="6" customWidth="1"/>
    <col min="6657" max="6657" width="26.5703125" style="6" customWidth="1"/>
    <col min="6658" max="6723" width="11.42578125" style="6" customWidth="1"/>
    <col min="6724" max="6752" width="20.7109375" style="6" customWidth="1"/>
    <col min="6753" max="6909" width="9.140625" style="6"/>
    <col min="6910" max="6910" width="20.42578125" style="6" customWidth="1"/>
    <col min="6911" max="6912" width="20.7109375" style="6" customWidth="1"/>
    <col min="6913" max="6913" width="26.5703125" style="6" customWidth="1"/>
    <col min="6914" max="6979" width="11.42578125" style="6" customWidth="1"/>
    <col min="6980" max="7008" width="20.7109375" style="6" customWidth="1"/>
    <col min="7009" max="7165" width="9.140625" style="6"/>
    <col min="7166" max="7166" width="20.42578125" style="6" customWidth="1"/>
    <col min="7167" max="7168" width="20.7109375" style="6" customWidth="1"/>
    <col min="7169" max="7169" width="26.5703125" style="6" customWidth="1"/>
    <col min="7170" max="7235" width="11.42578125" style="6" customWidth="1"/>
    <col min="7236" max="7264" width="20.7109375" style="6" customWidth="1"/>
    <col min="7265" max="7421" width="9.140625" style="6"/>
    <col min="7422" max="7422" width="20.42578125" style="6" customWidth="1"/>
    <col min="7423" max="7424" width="20.7109375" style="6" customWidth="1"/>
    <col min="7425" max="7425" width="26.5703125" style="6" customWidth="1"/>
    <col min="7426" max="7491" width="11.42578125" style="6" customWidth="1"/>
    <col min="7492" max="7520" width="20.7109375" style="6" customWidth="1"/>
    <col min="7521" max="7677" width="9.140625" style="6"/>
    <col min="7678" max="7678" width="20.42578125" style="6" customWidth="1"/>
    <col min="7679" max="7680" width="20.7109375" style="6" customWidth="1"/>
    <col min="7681" max="7681" width="26.5703125" style="6" customWidth="1"/>
    <col min="7682" max="7747" width="11.42578125" style="6" customWidth="1"/>
    <col min="7748" max="7776" width="20.7109375" style="6" customWidth="1"/>
    <col min="7777" max="7933" width="9.140625" style="6"/>
    <col min="7934" max="7934" width="20.42578125" style="6" customWidth="1"/>
    <col min="7935" max="7936" width="20.7109375" style="6" customWidth="1"/>
    <col min="7937" max="7937" width="26.5703125" style="6" customWidth="1"/>
    <col min="7938" max="8003" width="11.42578125" style="6" customWidth="1"/>
    <col min="8004" max="8032" width="20.7109375" style="6" customWidth="1"/>
    <col min="8033" max="8189" width="9.140625" style="6"/>
    <col min="8190" max="8190" width="20.42578125" style="6" customWidth="1"/>
    <col min="8191" max="8192" width="20.7109375" style="6" customWidth="1"/>
    <col min="8193" max="8193" width="26.5703125" style="6" customWidth="1"/>
    <col min="8194" max="8259" width="11.42578125" style="6" customWidth="1"/>
    <col min="8260" max="8288" width="20.7109375" style="6" customWidth="1"/>
    <col min="8289" max="8445" width="9.140625" style="6"/>
    <col min="8446" max="8446" width="20.42578125" style="6" customWidth="1"/>
    <col min="8447" max="8448" width="20.7109375" style="6" customWidth="1"/>
    <col min="8449" max="8449" width="26.5703125" style="6" customWidth="1"/>
    <col min="8450" max="8515" width="11.42578125" style="6" customWidth="1"/>
    <col min="8516" max="8544" width="20.7109375" style="6" customWidth="1"/>
    <col min="8545" max="8701" width="9.140625" style="6"/>
    <col min="8702" max="8702" width="20.42578125" style="6" customWidth="1"/>
    <col min="8703" max="8704" width="20.7109375" style="6" customWidth="1"/>
    <col min="8705" max="8705" width="26.5703125" style="6" customWidth="1"/>
    <col min="8706" max="8771" width="11.42578125" style="6" customWidth="1"/>
    <col min="8772" max="8800" width="20.7109375" style="6" customWidth="1"/>
    <col min="8801" max="8957" width="9.140625" style="6"/>
    <col min="8958" max="8958" width="20.42578125" style="6" customWidth="1"/>
    <col min="8959" max="8960" width="20.7109375" style="6" customWidth="1"/>
    <col min="8961" max="8961" width="26.5703125" style="6" customWidth="1"/>
    <col min="8962" max="9027" width="11.42578125" style="6" customWidth="1"/>
    <col min="9028" max="9056" width="20.7109375" style="6" customWidth="1"/>
    <col min="9057" max="9213" width="9.140625" style="6"/>
    <col min="9214" max="9214" width="20.42578125" style="6" customWidth="1"/>
    <col min="9215" max="9216" width="20.7109375" style="6" customWidth="1"/>
    <col min="9217" max="9217" width="26.5703125" style="6" customWidth="1"/>
    <col min="9218" max="9283" width="11.42578125" style="6" customWidth="1"/>
    <col min="9284" max="9312" width="20.7109375" style="6" customWidth="1"/>
    <col min="9313" max="9469" width="9.140625" style="6"/>
    <col min="9470" max="9470" width="20.42578125" style="6" customWidth="1"/>
    <col min="9471" max="9472" width="20.7109375" style="6" customWidth="1"/>
    <col min="9473" max="9473" width="26.5703125" style="6" customWidth="1"/>
    <col min="9474" max="9539" width="11.42578125" style="6" customWidth="1"/>
    <col min="9540" max="9568" width="20.7109375" style="6" customWidth="1"/>
    <col min="9569" max="9725" width="9.140625" style="6"/>
    <col min="9726" max="9726" width="20.42578125" style="6" customWidth="1"/>
    <col min="9727" max="9728" width="20.7109375" style="6" customWidth="1"/>
    <col min="9729" max="9729" width="26.5703125" style="6" customWidth="1"/>
    <col min="9730" max="9795" width="11.42578125" style="6" customWidth="1"/>
    <col min="9796" max="9824" width="20.7109375" style="6" customWidth="1"/>
    <col min="9825" max="9981" width="9.140625" style="6"/>
    <col min="9982" max="9982" width="20.42578125" style="6" customWidth="1"/>
    <col min="9983" max="9984" width="20.7109375" style="6" customWidth="1"/>
    <col min="9985" max="9985" width="26.5703125" style="6" customWidth="1"/>
    <col min="9986" max="10051" width="11.42578125" style="6" customWidth="1"/>
    <col min="10052" max="10080" width="20.7109375" style="6" customWidth="1"/>
    <col min="10081" max="10237" width="9.140625" style="6"/>
    <col min="10238" max="10238" width="20.42578125" style="6" customWidth="1"/>
    <col min="10239" max="10240" width="20.7109375" style="6" customWidth="1"/>
    <col min="10241" max="10241" width="26.5703125" style="6" customWidth="1"/>
    <col min="10242" max="10307" width="11.42578125" style="6" customWidth="1"/>
    <col min="10308" max="10336" width="20.7109375" style="6" customWidth="1"/>
    <col min="10337" max="10493" width="9.140625" style="6"/>
    <col min="10494" max="10494" width="20.42578125" style="6" customWidth="1"/>
    <col min="10495" max="10496" width="20.7109375" style="6" customWidth="1"/>
    <col min="10497" max="10497" width="26.5703125" style="6" customWidth="1"/>
    <col min="10498" max="10563" width="11.42578125" style="6" customWidth="1"/>
    <col min="10564" max="10592" width="20.7109375" style="6" customWidth="1"/>
    <col min="10593" max="10749" width="9.140625" style="6"/>
    <col min="10750" max="10750" width="20.42578125" style="6" customWidth="1"/>
    <col min="10751" max="10752" width="20.7109375" style="6" customWidth="1"/>
    <col min="10753" max="10753" width="26.5703125" style="6" customWidth="1"/>
    <col min="10754" max="10819" width="11.42578125" style="6" customWidth="1"/>
    <col min="10820" max="10848" width="20.7109375" style="6" customWidth="1"/>
    <col min="10849" max="11005" width="9.140625" style="6"/>
    <col min="11006" max="11006" width="20.42578125" style="6" customWidth="1"/>
    <col min="11007" max="11008" width="20.7109375" style="6" customWidth="1"/>
    <col min="11009" max="11009" width="26.5703125" style="6" customWidth="1"/>
    <col min="11010" max="11075" width="11.42578125" style="6" customWidth="1"/>
    <col min="11076" max="11104" width="20.7109375" style="6" customWidth="1"/>
    <col min="11105" max="11261" width="9.140625" style="6"/>
    <col min="11262" max="11262" width="20.42578125" style="6" customWidth="1"/>
    <col min="11263" max="11264" width="20.7109375" style="6" customWidth="1"/>
    <col min="11265" max="11265" width="26.5703125" style="6" customWidth="1"/>
    <col min="11266" max="11331" width="11.42578125" style="6" customWidth="1"/>
    <col min="11332" max="11360" width="20.7109375" style="6" customWidth="1"/>
    <col min="11361" max="11517" width="9.140625" style="6"/>
    <col min="11518" max="11518" width="20.42578125" style="6" customWidth="1"/>
    <col min="11519" max="11520" width="20.7109375" style="6" customWidth="1"/>
    <col min="11521" max="11521" width="26.5703125" style="6" customWidth="1"/>
    <col min="11522" max="11587" width="11.42578125" style="6" customWidth="1"/>
    <col min="11588" max="11616" width="20.7109375" style="6" customWidth="1"/>
    <col min="11617" max="11773" width="9.140625" style="6"/>
    <col min="11774" max="11774" width="20.42578125" style="6" customWidth="1"/>
    <col min="11775" max="11776" width="20.7109375" style="6" customWidth="1"/>
    <col min="11777" max="11777" width="26.5703125" style="6" customWidth="1"/>
    <col min="11778" max="11843" width="11.42578125" style="6" customWidth="1"/>
    <col min="11844" max="11872" width="20.7109375" style="6" customWidth="1"/>
    <col min="11873" max="12029" width="9.140625" style="6"/>
    <col min="12030" max="12030" width="20.42578125" style="6" customWidth="1"/>
    <col min="12031" max="12032" width="20.7109375" style="6" customWidth="1"/>
    <col min="12033" max="12033" width="26.5703125" style="6" customWidth="1"/>
    <col min="12034" max="12099" width="11.42578125" style="6" customWidth="1"/>
    <col min="12100" max="12128" width="20.7109375" style="6" customWidth="1"/>
    <col min="12129" max="12285" width="9.140625" style="6"/>
    <col min="12286" max="12286" width="20.42578125" style="6" customWidth="1"/>
    <col min="12287" max="12288" width="20.7109375" style="6" customWidth="1"/>
    <col min="12289" max="12289" width="26.5703125" style="6" customWidth="1"/>
    <col min="12290" max="12355" width="11.42578125" style="6" customWidth="1"/>
    <col min="12356" max="12384" width="20.7109375" style="6" customWidth="1"/>
    <col min="12385" max="12541" width="9.140625" style="6"/>
    <col min="12542" max="12542" width="20.42578125" style="6" customWidth="1"/>
    <col min="12543" max="12544" width="20.7109375" style="6" customWidth="1"/>
    <col min="12545" max="12545" width="26.5703125" style="6" customWidth="1"/>
    <col min="12546" max="12611" width="11.42578125" style="6" customWidth="1"/>
    <col min="12612" max="12640" width="20.7109375" style="6" customWidth="1"/>
    <col min="12641" max="12797" width="9.140625" style="6"/>
    <col min="12798" max="12798" width="20.42578125" style="6" customWidth="1"/>
    <col min="12799" max="12800" width="20.7109375" style="6" customWidth="1"/>
    <col min="12801" max="12801" width="26.5703125" style="6" customWidth="1"/>
    <col min="12802" max="12867" width="11.42578125" style="6" customWidth="1"/>
    <col min="12868" max="12896" width="20.7109375" style="6" customWidth="1"/>
    <col min="12897" max="13053" width="9.140625" style="6"/>
    <col min="13054" max="13054" width="20.42578125" style="6" customWidth="1"/>
    <col min="13055" max="13056" width="20.7109375" style="6" customWidth="1"/>
    <col min="13057" max="13057" width="26.5703125" style="6" customWidth="1"/>
    <col min="13058" max="13123" width="11.42578125" style="6" customWidth="1"/>
    <col min="13124" max="13152" width="20.7109375" style="6" customWidth="1"/>
    <col min="13153" max="13309" width="9.140625" style="6"/>
    <col min="13310" max="13310" width="20.42578125" style="6" customWidth="1"/>
    <col min="13311" max="13312" width="20.7109375" style="6" customWidth="1"/>
    <col min="13313" max="13313" width="26.5703125" style="6" customWidth="1"/>
    <col min="13314" max="13379" width="11.42578125" style="6" customWidth="1"/>
    <col min="13380" max="13408" width="20.7109375" style="6" customWidth="1"/>
    <col min="13409" max="13565" width="9.140625" style="6"/>
    <col min="13566" max="13566" width="20.42578125" style="6" customWidth="1"/>
    <col min="13567" max="13568" width="20.7109375" style="6" customWidth="1"/>
    <col min="13569" max="13569" width="26.5703125" style="6" customWidth="1"/>
    <col min="13570" max="13635" width="11.42578125" style="6" customWidth="1"/>
    <col min="13636" max="13664" width="20.7109375" style="6" customWidth="1"/>
    <col min="13665" max="13821" width="9.140625" style="6"/>
    <col min="13822" max="13822" width="20.42578125" style="6" customWidth="1"/>
    <col min="13823" max="13824" width="20.7109375" style="6" customWidth="1"/>
    <col min="13825" max="13825" width="26.5703125" style="6" customWidth="1"/>
    <col min="13826" max="13891" width="11.42578125" style="6" customWidth="1"/>
    <col min="13892" max="13920" width="20.7109375" style="6" customWidth="1"/>
    <col min="13921" max="14077" width="9.140625" style="6"/>
    <col min="14078" max="14078" width="20.42578125" style="6" customWidth="1"/>
    <col min="14079" max="14080" width="20.7109375" style="6" customWidth="1"/>
    <col min="14081" max="14081" width="26.5703125" style="6" customWidth="1"/>
    <col min="14082" max="14147" width="11.42578125" style="6" customWidth="1"/>
    <col min="14148" max="14176" width="20.7109375" style="6" customWidth="1"/>
    <col min="14177" max="14333" width="9.140625" style="6"/>
    <col min="14334" max="14334" width="20.42578125" style="6" customWidth="1"/>
    <col min="14335" max="14336" width="20.7109375" style="6" customWidth="1"/>
    <col min="14337" max="14337" width="26.5703125" style="6" customWidth="1"/>
    <col min="14338" max="14403" width="11.42578125" style="6" customWidth="1"/>
    <col min="14404" max="14432" width="20.7109375" style="6" customWidth="1"/>
    <col min="14433" max="14589" width="9.140625" style="6"/>
    <col min="14590" max="14590" width="20.42578125" style="6" customWidth="1"/>
    <col min="14591" max="14592" width="20.7109375" style="6" customWidth="1"/>
    <col min="14593" max="14593" width="26.5703125" style="6" customWidth="1"/>
    <col min="14594" max="14659" width="11.42578125" style="6" customWidth="1"/>
    <col min="14660" max="14688" width="20.7109375" style="6" customWidth="1"/>
    <col min="14689" max="14845" width="9.140625" style="6"/>
    <col min="14846" max="14846" width="20.42578125" style="6" customWidth="1"/>
    <col min="14847" max="14848" width="20.7109375" style="6" customWidth="1"/>
    <col min="14849" max="14849" width="26.5703125" style="6" customWidth="1"/>
    <col min="14850" max="14915" width="11.42578125" style="6" customWidth="1"/>
    <col min="14916" max="14944" width="20.7109375" style="6" customWidth="1"/>
    <col min="14945" max="15101" width="9.140625" style="6"/>
    <col min="15102" max="15102" width="20.42578125" style="6" customWidth="1"/>
    <col min="15103" max="15104" width="20.7109375" style="6" customWidth="1"/>
    <col min="15105" max="15105" width="26.5703125" style="6" customWidth="1"/>
    <col min="15106" max="15171" width="11.42578125" style="6" customWidth="1"/>
    <col min="15172" max="15200" width="20.7109375" style="6" customWidth="1"/>
    <col min="15201" max="15357" width="9.140625" style="6"/>
    <col min="15358" max="15358" width="20.42578125" style="6" customWidth="1"/>
    <col min="15359" max="15360" width="20.7109375" style="6" customWidth="1"/>
    <col min="15361" max="15361" width="26.5703125" style="6" customWidth="1"/>
    <col min="15362" max="15427" width="11.42578125" style="6" customWidth="1"/>
    <col min="15428" max="15456" width="20.7109375" style="6" customWidth="1"/>
    <col min="15457" max="15613" width="9.140625" style="6"/>
    <col min="15614" max="15614" width="20.42578125" style="6" customWidth="1"/>
    <col min="15615" max="15616" width="20.7109375" style="6" customWidth="1"/>
    <col min="15617" max="15617" width="26.5703125" style="6" customWidth="1"/>
    <col min="15618" max="15683" width="11.42578125" style="6" customWidth="1"/>
    <col min="15684" max="15712" width="20.7109375" style="6" customWidth="1"/>
    <col min="15713" max="15869" width="9.140625" style="6"/>
    <col min="15870" max="15870" width="20.42578125" style="6" customWidth="1"/>
    <col min="15871" max="15872" width="20.7109375" style="6" customWidth="1"/>
    <col min="15873" max="15873" width="26.5703125" style="6" customWidth="1"/>
    <col min="15874" max="15939" width="11.42578125" style="6" customWidth="1"/>
    <col min="15940" max="15968" width="20.7109375" style="6" customWidth="1"/>
    <col min="15969" max="16125" width="9.140625" style="6"/>
    <col min="16126" max="16126" width="20.42578125" style="6" customWidth="1"/>
    <col min="16127" max="16128" width="20.7109375" style="6" customWidth="1"/>
    <col min="16129" max="16129" width="26.5703125" style="6" customWidth="1"/>
    <col min="16130" max="16195" width="11.42578125" style="6" customWidth="1"/>
    <col min="16196" max="16224" width="20.7109375" style="6" customWidth="1"/>
    <col min="16225" max="16384" width="9.140625" style="6"/>
  </cols>
  <sheetData>
    <row r="1" spans="1:67" s="4" customFormat="1" x14ac:dyDescent="0.2">
      <c r="A1" s="3" t="s">
        <v>515</v>
      </c>
      <c r="B1" s="3" t="s">
        <v>204</v>
      </c>
      <c r="C1" s="3" t="s">
        <v>205</v>
      </c>
      <c r="D1" s="3" t="s">
        <v>206</v>
      </c>
      <c r="E1" s="3" t="s">
        <v>207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208</v>
      </c>
      <c r="K1" s="3" t="s">
        <v>209</v>
      </c>
      <c r="L1" s="3" t="s">
        <v>15</v>
      </c>
      <c r="M1" s="3" t="s">
        <v>210</v>
      </c>
      <c r="N1" s="3" t="s">
        <v>211</v>
      </c>
      <c r="O1" s="3" t="s">
        <v>212</v>
      </c>
      <c r="P1" s="3" t="s">
        <v>213</v>
      </c>
      <c r="Q1" s="3" t="s">
        <v>214</v>
      </c>
      <c r="R1" s="3" t="s">
        <v>215</v>
      </c>
      <c r="S1" s="3" t="s">
        <v>216</v>
      </c>
      <c r="T1" s="3" t="s">
        <v>217</v>
      </c>
      <c r="U1" s="3" t="s">
        <v>218</v>
      </c>
      <c r="V1" s="3" t="s">
        <v>219</v>
      </c>
      <c r="W1" s="3" t="s">
        <v>46</v>
      </c>
      <c r="X1" s="3" t="s">
        <v>220</v>
      </c>
      <c r="Y1" s="3" t="s">
        <v>47</v>
      </c>
      <c r="Z1" s="3" t="s">
        <v>48</v>
      </c>
      <c r="AA1" s="3" t="s">
        <v>67</v>
      </c>
      <c r="AB1" s="3" t="s">
        <v>221</v>
      </c>
      <c r="AC1" s="3" t="s">
        <v>222</v>
      </c>
      <c r="AD1" s="3" t="s">
        <v>52</v>
      </c>
      <c r="AE1" s="3" t="s">
        <v>223</v>
      </c>
      <c r="AF1" s="3" t="s">
        <v>224</v>
      </c>
      <c r="AG1" s="3" t="s">
        <v>225</v>
      </c>
      <c r="AH1" s="3" t="s">
        <v>226</v>
      </c>
      <c r="AI1" s="3" t="s">
        <v>54</v>
      </c>
      <c r="AJ1" s="3" t="s">
        <v>227</v>
      </c>
      <c r="AK1" s="3" t="s">
        <v>55</v>
      </c>
      <c r="AL1" s="3" t="s">
        <v>228</v>
      </c>
      <c r="AM1" s="3" t="s">
        <v>71</v>
      </c>
      <c r="AN1" s="3" t="s">
        <v>72</v>
      </c>
      <c r="AO1" s="3" t="s">
        <v>73</v>
      </c>
      <c r="AP1" s="3" t="s">
        <v>229</v>
      </c>
      <c r="AQ1" s="3" t="s">
        <v>75</v>
      </c>
      <c r="AR1" s="3" t="s">
        <v>230</v>
      </c>
      <c r="AS1" s="3" t="s">
        <v>231</v>
      </c>
      <c r="AT1" s="3" t="s">
        <v>232</v>
      </c>
      <c r="AU1" s="3" t="s">
        <v>233</v>
      </c>
      <c r="AV1" s="3" t="s">
        <v>234</v>
      </c>
      <c r="AW1" s="3" t="s">
        <v>78</v>
      </c>
      <c r="AX1" s="3" t="s">
        <v>235</v>
      </c>
      <c r="AY1" s="3" t="s">
        <v>79</v>
      </c>
      <c r="AZ1" s="3" t="s">
        <v>236</v>
      </c>
      <c r="BA1" s="3" t="s">
        <v>237</v>
      </c>
      <c r="BB1" s="3" t="s">
        <v>238</v>
      </c>
      <c r="BC1" s="3" t="s">
        <v>83</v>
      </c>
      <c r="BD1" s="3" t="s">
        <v>239</v>
      </c>
      <c r="BE1" s="3" t="s">
        <v>85</v>
      </c>
      <c r="BF1" s="3" t="s">
        <v>240</v>
      </c>
      <c r="BG1" s="3" t="s">
        <v>241</v>
      </c>
      <c r="BH1" s="3" t="s">
        <v>87</v>
      </c>
      <c r="BI1" s="3" t="s">
        <v>242</v>
      </c>
      <c r="BJ1" s="3" t="s">
        <v>89</v>
      </c>
      <c r="BK1" s="3" t="s">
        <v>90</v>
      </c>
      <c r="BL1" s="3" t="s">
        <v>91</v>
      </c>
      <c r="BM1" s="3" t="s">
        <v>94</v>
      </c>
      <c r="BN1" s="3" t="s">
        <v>92</v>
      </c>
      <c r="BO1" s="3" t="s">
        <v>95</v>
      </c>
    </row>
    <row r="2" spans="1:67" x14ac:dyDescent="0.2">
      <c r="A2" s="5" t="s">
        <v>203</v>
      </c>
      <c r="B2" s="5">
        <v>30</v>
      </c>
      <c r="C2" s="5">
        <v>16</v>
      </c>
      <c r="D2" s="5">
        <v>42</v>
      </c>
      <c r="E2" s="5">
        <v>21</v>
      </c>
      <c r="F2" s="5">
        <v>1</v>
      </c>
      <c r="G2" s="5">
        <v>5</v>
      </c>
      <c r="H2" s="5">
        <v>16</v>
      </c>
      <c r="I2" s="5">
        <v>4</v>
      </c>
      <c r="J2" s="5">
        <v>1</v>
      </c>
      <c r="K2" s="5">
        <v>4</v>
      </c>
      <c r="L2" s="5">
        <v>2</v>
      </c>
      <c r="M2" s="5">
        <v>7</v>
      </c>
      <c r="N2" s="5">
        <v>1</v>
      </c>
      <c r="O2" s="5">
        <v>5</v>
      </c>
      <c r="P2" s="5">
        <v>4</v>
      </c>
      <c r="Q2" s="5">
        <v>13</v>
      </c>
      <c r="R2" s="5">
        <v>2</v>
      </c>
      <c r="S2" s="5">
        <v>1</v>
      </c>
      <c r="T2" s="5">
        <v>41</v>
      </c>
      <c r="U2" s="5">
        <v>2</v>
      </c>
      <c r="V2" s="5">
        <v>11</v>
      </c>
      <c r="W2" s="5">
        <v>16</v>
      </c>
      <c r="X2" s="5">
        <v>1</v>
      </c>
      <c r="Y2" s="5">
        <v>3</v>
      </c>
      <c r="Z2" s="5">
        <v>76</v>
      </c>
      <c r="AA2" s="5">
        <v>29</v>
      </c>
      <c r="AB2" s="5">
        <v>11</v>
      </c>
      <c r="AC2" s="5">
        <v>1</v>
      </c>
      <c r="AD2" s="5">
        <v>1</v>
      </c>
      <c r="AE2" s="5">
        <v>1</v>
      </c>
      <c r="AF2" s="5">
        <v>31</v>
      </c>
      <c r="AG2" s="5">
        <v>5</v>
      </c>
      <c r="AH2" s="5">
        <v>7</v>
      </c>
      <c r="AI2" s="5">
        <v>2</v>
      </c>
      <c r="AJ2" s="5">
        <v>2</v>
      </c>
      <c r="AK2" s="5">
        <v>1</v>
      </c>
      <c r="AL2" s="5">
        <v>1</v>
      </c>
      <c r="AM2" s="5">
        <v>7</v>
      </c>
      <c r="AN2" s="5">
        <v>1</v>
      </c>
      <c r="AO2" s="5">
        <v>2</v>
      </c>
      <c r="AP2" s="5">
        <v>2</v>
      </c>
      <c r="AQ2" s="5">
        <v>1</v>
      </c>
      <c r="AR2" s="5">
        <v>1</v>
      </c>
      <c r="AS2" s="5">
        <v>3</v>
      </c>
      <c r="AT2" s="5">
        <v>6</v>
      </c>
      <c r="AU2" s="5">
        <v>3</v>
      </c>
      <c r="AV2" s="5">
        <v>81</v>
      </c>
      <c r="AW2" s="5">
        <v>6</v>
      </c>
      <c r="AX2" s="5">
        <v>9</v>
      </c>
      <c r="AY2" s="5">
        <v>52</v>
      </c>
      <c r="AZ2" s="5">
        <v>1</v>
      </c>
      <c r="BA2" s="5">
        <v>14</v>
      </c>
      <c r="BB2" s="5">
        <v>20</v>
      </c>
      <c r="BC2" s="5">
        <v>35</v>
      </c>
      <c r="BD2" s="5">
        <v>2</v>
      </c>
      <c r="BE2" s="5">
        <v>3</v>
      </c>
      <c r="BF2" s="5">
        <v>9</v>
      </c>
      <c r="BG2" s="5">
        <v>15</v>
      </c>
      <c r="BH2" s="5">
        <v>11</v>
      </c>
      <c r="BI2" s="5">
        <v>1</v>
      </c>
      <c r="BJ2" s="5">
        <v>36</v>
      </c>
      <c r="BK2" s="5">
        <v>41</v>
      </c>
      <c r="BL2" s="5">
        <v>5</v>
      </c>
      <c r="BM2" s="5">
        <v>35</v>
      </c>
      <c r="BN2" s="5">
        <v>2</v>
      </c>
      <c r="BO2" s="5">
        <v>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opLeftCell="A55" workbookViewId="0">
      <selection activeCell="F2" sqref="F2:G95"/>
    </sheetView>
  </sheetViews>
  <sheetFormatPr defaultRowHeight="15" x14ac:dyDescent="0.25"/>
  <cols>
    <col min="2" max="2" width="65.42578125" customWidth="1"/>
    <col min="3" max="3" width="43.28515625" hidden="1" customWidth="1"/>
    <col min="4" max="4" width="20.7109375" customWidth="1"/>
    <col min="5" max="5" width="21.7109375" hidden="1" customWidth="1"/>
    <col min="7" max="7" width="95.140625" customWidth="1"/>
  </cols>
  <sheetData>
    <row r="1" spans="1:7" ht="105.75" thickBot="1" x14ac:dyDescent="0.3">
      <c r="A1" s="11" t="s">
        <v>349</v>
      </c>
      <c r="B1" s="12" t="s">
        <v>350</v>
      </c>
      <c r="C1" s="12" t="s">
        <v>351</v>
      </c>
      <c r="D1" s="12" t="s">
        <v>352</v>
      </c>
      <c r="E1" s="12" t="s">
        <v>353</v>
      </c>
    </row>
    <row r="2" spans="1:7" ht="15.75" thickBot="1" x14ac:dyDescent="0.3">
      <c r="A2" s="13" t="s">
        <v>355</v>
      </c>
      <c r="B2" s="15" t="s">
        <v>2</v>
      </c>
      <c r="C2" s="15" t="s">
        <v>253</v>
      </c>
      <c r="D2" s="14">
        <v>13.3</v>
      </c>
      <c r="E2" s="14" t="s">
        <v>254</v>
      </c>
      <c r="F2">
        <f>IF(MATCH(G2,B:B,0),1,2)</f>
        <v>1</v>
      </c>
      <c r="G2" s="41" t="s">
        <v>2</v>
      </c>
    </row>
    <row r="3" spans="1:7" ht="15.75" thickBot="1" x14ac:dyDescent="0.3">
      <c r="A3" s="13" t="s">
        <v>356</v>
      </c>
      <c r="B3" s="15" t="s">
        <v>3</v>
      </c>
      <c r="C3" s="15" t="s">
        <v>255</v>
      </c>
      <c r="D3" s="14">
        <v>56.3</v>
      </c>
      <c r="E3" s="14" t="s">
        <v>254</v>
      </c>
      <c r="F3">
        <f t="shared" ref="F3:F66" si="0">IF(MATCH(G3,B:B,0),1,2)</f>
        <v>1</v>
      </c>
      <c r="G3" s="42" t="s">
        <v>3</v>
      </c>
    </row>
    <row r="4" spans="1:7" ht="15.75" thickBot="1" x14ac:dyDescent="0.3">
      <c r="A4" s="13" t="s">
        <v>358</v>
      </c>
      <c r="B4" s="15" t="s">
        <v>4</v>
      </c>
      <c r="C4" s="15" t="s">
        <v>357</v>
      </c>
      <c r="D4" s="14" t="s">
        <v>477</v>
      </c>
      <c r="E4" s="14"/>
      <c r="F4">
        <f t="shared" si="0"/>
        <v>1</v>
      </c>
      <c r="G4" s="42" t="s">
        <v>4</v>
      </c>
    </row>
    <row r="5" spans="1:7" ht="15.75" thickBot="1" x14ac:dyDescent="0.3">
      <c r="A5" s="13" t="s">
        <v>359</v>
      </c>
      <c r="B5" s="15" t="s">
        <v>5</v>
      </c>
      <c r="C5" s="15" t="s">
        <v>257</v>
      </c>
      <c r="D5" s="14">
        <v>21.4</v>
      </c>
      <c r="E5" s="14" t="s">
        <v>254</v>
      </c>
      <c r="F5">
        <f t="shared" si="0"/>
        <v>1</v>
      </c>
      <c r="G5" s="43" t="s">
        <v>5</v>
      </c>
    </row>
    <row r="6" spans="1:7" ht="15.75" thickBot="1" x14ac:dyDescent="0.3">
      <c r="A6" s="13" t="s">
        <v>360</v>
      </c>
      <c r="B6" s="15" t="s">
        <v>6</v>
      </c>
      <c r="C6" s="15" t="s">
        <v>258</v>
      </c>
      <c r="D6" s="14">
        <v>42.9</v>
      </c>
      <c r="E6" s="14" t="s">
        <v>254</v>
      </c>
      <c r="F6">
        <f t="shared" si="0"/>
        <v>1</v>
      </c>
      <c r="G6" s="42" t="s">
        <v>6</v>
      </c>
    </row>
    <row r="7" spans="1:7" ht="15.75" thickBot="1" x14ac:dyDescent="0.3">
      <c r="A7" s="13" t="s">
        <v>363</v>
      </c>
      <c r="B7" s="15" t="s">
        <v>7</v>
      </c>
      <c r="C7" s="15" t="s">
        <v>361</v>
      </c>
      <c r="D7" s="14" t="s">
        <v>477</v>
      </c>
      <c r="E7" s="14"/>
      <c r="F7">
        <f t="shared" si="0"/>
        <v>1</v>
      </c>
      <c r="G7" s="42" t="s">
        <v>7</v>
      </c>
    </row>
    <row r="8" spans="1:7" ht="15.75" thickBot="1" x14ac:dyDescent="0.3">
      <c r="A8" s="13" t="s">
        <v>364</v>
      </c>
      <c r="B8" s="15" t="s">
        <v>8</v>
      </c>
      <c r="C8" s="15" t="s">
        <v>259</v>
      </c>
      <c r="D8" s="14">
        <v>0</v>
      </c>
      <c r="E8" s="14" t="s">
        <v>254</v>
      </c>
      <c r="F8">
        <f t="shared" si="0"/>
        <v>1</v>
      </c>
      <c r="G8" s="42" t="s">
        <v>8</v>
      </c>
    </row>
    <row r="9" spans="1:7" ht="15.75" thickBot="1" x14ac:dyDescent="0.3">
      <c r="A9" s="13" t="s">
        <v>366</v>
      </c>
      <c r="B9" s="15" t="s">
        <v>12</v>
      </c>
      <c r="C9" s="15" t="s">
        <v>365</v>
      </c>
      <c r="D9" s="14" t="s">
        <v>477</v>
      </c>
      <c r="E9" s="14"/>
      <c r="F9">
        <f t="shared" si="0"/>
        <v>1</v>
      </c>
      <c r="G9" s="42" t="s">
        <v>9</v>
      </c>
    </row>
    <row r="10" spans="1:7" ht="15.75" thickBot="1" x14ac:dyDescent="0.3">
      <c r="A10" s="13" t="s">
        <v>368</v>
      </c>
      <c r="B10" s="15" t="s">
        <v>13</v>
      </c>
      <c r="C10" s="15" t="s">
        <v>367</v>
      </c>
      <c r="D10" s="14" t="s">
        <v>477</v>
      </c>
      <c r="E10" s="14"/>
      <c r="F10">
        <f t="shared" si="0"/>
        <v>1</v>
      </c>
      <c r="G10" s="42" t="s">
        <v>10</v>
      </c>
    </row>
    <row r="11" spans="1:7" ht="15.75" thickBot="1" x14ac:dyDescent="0.3">
      <c r="A11" s="13" t="s">
        <v>369</v>
      </c>
      <c r="B11" s="15" t="s">
        <v>14</v>
      </c>
      <c r="C11" s="15" t="s">
        <v>263</v>
      </c>
      <c r="D11" s="14">
        <v>100</v>
      </c>
      <c r="E11" s="14" t="s">
        <v>254</v>
      </c>
      <c r="F11">
        <f t="shared" si="0"/>
        <v>1</v>
      </c>
      <c r="G11" s="42" t="s">
        <v>11</v>
      </c>
    </row>
    <row r="12" spans="1:7" ht="15.75" thickBot="1" x14ac:dyDescent="0.3">
      <c r="A12" s="13" t="s">
        <v>371</v>
      </c>
      <c r="B12" s="15" t="s">
        <v>22</v>
      </c>
      <c r="C12" s="15" t="s">
        <v>370</v>
      </c>
      <c r="D12" s="14" t="s">
        <v>477</v>
      </c>
      <c r="E12" s="14"/>
      <c r="F12">
        <f t="shared" si="0"/>
        <v>1</v>
      </c>
      <c r="G12" s="43" t="s">
        <v>12</v>
      </c>
    </row>
    <row r="13" spans="1:7" ht="15.75" thickBot="1" x14ac:dyDescent="0.3">
      <c r="A13" s="13" t="s">
        <v>373</v>
      </c>
      <c r="B13" s="15" t="s">
        <v>24</v>
      </c>
      <c r="C13" s="15" t="s">
        <v>372</v>
      </c>
      <c r="D13" s="14" t="s">
        <v>477</v>
      </c>
      <c r="E13" s="14"/>
      <c r="F13">
        <f t="shared" si="0"/>
        <v>1</v>
      </c>
      <c r="G13" s="42" t="s">
        <v>13</v>
      </c>
    </row>
    <row r="14" spans="1:7" ht="15.75" thickBot="1" x14ac:dyDescent="0.3">
      <c r="A14" s="13" t="s">
        <v>374</v>
      </c>
      <c r="B14" s="15" t="s">
        <v>23</v>
      </c>
      <c r="C14" s="15" t="s">
        <v>265</v>
      </c>
      <c r="D14" s="14">
        <v>100</v>
      </c>
      <c r="E14" s="14" t="s">
        <v>254</v>
      </c>
      <c r="F14">
        <f t="shared" si="0"/>
        <v>1</v>
      </c>
      <c r="G14" s="43" t="s">
        <v>14</v>
      </c>
    </row>
    <row r="15" spans="1:7" ht="15.75" thickBot="1" x14ac:dyDescent="0.3">
      <c r="A15" s="13" t="s">
        <v>375</v>
      </c>
      <c r="B15" s="15" t="s">
        <v>15</v>
      </c>
      <c r="C15" s="15" t="s">
        <v>266</v>
      </c>
      <c r="D15" s="14">
        <v>100</v>
      </c>
      <c r="E15" s="14" t="s">
        <v>254</v>
      </c>
      <c r="F15">
        <f t="shared" si="0"/>
        <v>1</v>
      </c>
      <c r="G15" s="44" t="s">
        <v>15</v>
      </c>
    </row>
    <row r="16" spans="1:7" ht="15.75" thickBot="1" x14ac:dyDescent="0.3">
      <c r="A16" s="13" t="s">
        <v>376</v>
      </c>
      <c r="B16" s="15" t="s">
        <v>25</v>
      </c>
      <c r="C16" s="15" t="s">
        <v>268</v>
      </c>
      <c r="D16" s="14">
        <v>100</v>
      </c>
      <c r="E16" s="14" t="s">
        <v>254</v>
      </c>
      <c r="F16">
        <f t="shared" si="0"/>
        <v>1</v>
      </c>
      <c r="G16" s="43" t="s">
        <v>16</v>
      </c>
    </row>
    <row r="17" spans="1:7" ht="15.75" thickBot="1" x14ac:dyDescent="0.3">
      <c r="A17" s="13" t="s">
        <v>377</v>
      </c>
      <c r="B17" s="15" t="s">
        <v>26</v>
      </c>
      <c r="C17" s="15" t="s">
        <v>270</v>
      </c>
      <c r="D17" s="14" t="s">
        <v>477</v>
      </c>
      <c r="E17" s="14"/>
      <c r="F17">
        <f t="shared" si="0"/>
        <v>1</v>
      </c>
      <c r="G17" s="42" t="s">
        <v>17</v>
      </c>
    </row>
    <row r="18" spans="1:7" ht="15.75" thickBot="1" x14ac:dyDescent="0.3">
      <c r="A18" s="13" t="s">
        <v>378</v>
      </c>
      <c r="B18" s="15" t="s">
        <v>27</v>
      </c>
      <c r="C18" s="15" t="s">
        <v>271</v>
      </c>
      <c r="D18" s="14">
        <v>100</v>
      </c>
      <c r="E18" s="14" t="s">
        <v>254</v>
      </c>
      <c r="F18">
        <f t="shared" si="0"/>
        <v>1</v>
      </c>
      <c r="G18" s="43" t="s">
        <v>18</v>
      </c>
    </row>
    <row r="19" spans="1:7" ht="15.75" thickBot="1" x14ac:dyDescent="0.3">
      <c r="A19" s="13" t="s">
        <v>379</v>
      </c>
      <c r="B19" s="15" t="s">
        <v>28</v>
      </c>
      <c r="C19" s="15" t="s">
        <v>273</v>
      </c>
      <c r="D19" s="14">
        <v>80</v>
      </c>
      <c r="E19" s="14" t="s">
        <v>254</v>
      </c>
      <c r="F19">
        <f t="shared" si="0"/>
        <v>1</v>
      </c>
      <c r="G19" s="43" t="s">
        <v>19</v>
      </c>
    </row>
    <row r="20" spans="1:7" ht="15.75" thickBot="1" x14ac:dyDescent="0.3">
      <c r="A20" s="13" t="s">
        <v>381</v>
      </c>
      <c r="B20" s="15" t="s">
        <v>16</v>
      </c>
      <c r="C20" s="15" t="s">
        <v>380</v>
      </c>
      <c r="D20" s="14" t="s">
        <v>477</v>
      </c>
      <c r="E20" s="14"/>
      <c r="F20">
        <f t="shared" si="0"/>
        <v>1</v>
      </c>
      <c r="G20" s="43" t="s">
        <v>20</v>
      </c>
    </row>
    <row r="21" spans="1:7" ht="15.75" thickBot="1" x14ac:dyDescent="0.3">
      <c r="A21" s="13" t="s">
        <v>383</v>
      </c>
      <c r="B21" s="15" t="s">
        <v>17</v>
      </c>
      <c r="C21" s="15" t="s">
        <v>382</v>
      </c>
      <c r="D21" s="14" t="s">
        <v>477</v>
      </c>
      <c r="E21" s="14"/>
      <c r="F21">
        <f t="shared" si="0"/>
        <v>1</v>
      </c>
      <c r="G21" s="15" t="s">
        <v>21</v>
      </c>
    </row>
    <row r="22" spans="1:7" ht="15.75" thickBot="1" x14ac:dyDescent="0.3">
      <c r="A22" s="13" t="s">
        <v>384</v>
      </c>
      <c r="B22" s="15" t="s">
        <v>18</v>
      </c>
      <c r="C22" s="15" t="s">
        <v>278</v>
      </c>
      <c r="D22" s="14">
        <v>50</v>
      </c>
      <c r="E22" s="14" t="s">
        <v>254</v>
      </c>
      <c r="F22">
        <f t="shared" si="0"/>
        <v>1</v>
      </c>
      <c r="G22" s="42" t="s">
        <v>22</v>
      </c>
    </row>
    <row r="23" spans="1:7" ht="15.75" thickBot="1" x14ac:dyDescent="0.3">
      <c r="A23" s="13" t="s">
        <v>385</v>
      </c>
      <c r="B23" s="15" t="s">
        <v>29</v>
      </c>
      <c r="C23" s="15" t="s">
        <v>280</v>
      </c>
      <c r="D23" s="14">
        <v>100</v>
      </c>
      <c r="E23" s="14" t="s">
        <v>254</v>
      </c>
      <c r="F23">
        <f t="shared" si="0"/>
        <v>1</v>
      </c>
      <c r="G23" s="42" t="s">
        <v>23</v>
      </c>
    </row>
    <row r="24" spans="1:7" ht="15.75" thickBot="1" x14ac:dyDescent="0.3">
      <c r="A24" s="13" t="s">
        <v>386</v>
      </c>
      <c r="B24" s="15" t="s">
        <v>60</v>
      </c>
      <c r="C24" s="15" t="s">
        <v>282</v>
      </c>
      <c r="D24" s="14">
        <v>41.5</v>
      </c>
      <c r="E24" s="14" t="s">
        <v>254</v>
      </c>
      <c r="F24">
        <f t="shared" si="0"/>
        <v>1</v>
      </c>
      <c r="G24" s="43" t="s">
        <v>24</v>
      </c>
    </row>
    <row r="25" spans="1:7" ht="15.75" thickBot="1" x14ac:dyDescent="0.3">
      <c r="A25" s="13" t="s">
        <v>388</v>
      </c>
      <c r="B25" s="15" t="s">
        <v>30</v>
      </c>
      <c r="C25" s="15" t="s">
        <v>387</v>
      </c>
      <c r="D25" s="14" t="s">
        <v>477</v>
      </c>
      <c r="E25" s="14"/>
      <c r="F25">
        <f t="shared" si="0"/>
        <v>1</v>
      </c>
      <c r="G25" s="42" t="s">
        <v>25</v>
      </c>
    </row>
    <row r="26" spans="1:7" ht="15.75" thickBot="1" x14ac:dyDescent="0.3">
      <c r="A26" s="13" t="s">
        <v>390</v>
      </c>
      <c r="B26" s="15" t="s">
        <v>45</v>
      </c>
      <c r="C26" s="15" t="s">
        <v>389</v>
      </c>
      <c r="D26" s="14" t="s">
        <v>477</v>
      </c>
      <c r="E26" s="14"/>
      <c r="F26">
        <f t="shared" si="0"/>
        <v>1</v>
      </c>
      <c r="G26" s="42" t="s">
        <v>26</v>
      </c>
    </row>
    <row r="27" spans="1:7" ht="15.75" thickBot="1" x14ac:dyDescent="0.3">
      <c r="A27" s="13" t="s">
        <v>391</v>
      </c>
      <c r="B27" s="15" t="s">
        <v>65</v>
      </c>
      <c r="C27" s="15" t="s">
        <v>286</v>
      </c>
      <c r="D27" s="14">
        <v>27.3</v>
      </c>
      <c r="E27" s="14" t="s">
        <v>254</v>
      </c>
      <c r="F27">
        <f t="shared" si="0"/>
        <v>1</v>
      </c>
      <c r="G27" s="42" t="s">
        <v>27</v>
      </c>
    </row>
    <row r="28" spans="1:7" ht="15.75" thickBot="1" x14ac:dyDescent="0.3">
      <c r="A28" s="13" t="s">
        <v>392</v>
      </c>
      <c r="B28" s="15" t="s">
        <v>46</v>
      </c>
      <c r="C28" s="15" t="s">
        <v>287</v>
      </c>
      <c r="D28" s="14">
        <v>50</v>
      </c>
      <c r="E28" s="14" t="s">
        <v>254</v>
      </c>
      <c r="F28">
        <f t="shared" si="0"/>
        <v>1</v>
      </c>
      <c r="G28" s="43" t="s">
        <v>28</v>
      </c>
    </row>
    <row r="29" spans="1:7" ht="15.75" thickBot="1" x14ac:dyDescent="0.3">
      <c r="A29" s="13" t="s">
        <v>393</v>
      </c>
      <c r="B29" s="15" t="s">
        <v>47</v>
      </c>
      <c r="C29" s="15" t="s">
        <v>292</v>
      </c>
      <c r="D29" s="14">
        <v>66.7</v>
      </c>
      <c r="E29" s="14" t="s">
        <v>254</v>
      </c>
      <c r="F29">
        <f t="shared" si="0"/>
        <v>1</v>
      </c>
      <c r="G29" s="43" t="s">
        <v>29</v>
      </c>
    </row>
    <row r="30" spans="1:7" ht="15.75" thickBot="1" x14ac:dyDescent="0.3">
      <c r="A30" s="13" t="s">
        <v>394</v>
      </c>
      <c r="B30" s="15" t="s">
        <v>66</v>
      </c>
      <c r="C30" s="15" t="s">
        <v>291</v>
      </c>
      <c r="D30" s="14">
        <v>0</v>
      </c>
      <c r="E30" s="14" t="s">
        <v>254</v>
      </c>
      <c r="F30">
        <f t="shared" si="0"/>
        <v>1</v>
      </c>
      <c r="G30" s="42" t="s">
        <v>30</v>
      </c>
    </row>
    <row r="31" spans="1:7" ht="15.75" thickBot="1" x14ac:dyDescent="0.3">
      <c r="A31" s="13" t="s">
        <v>395</v>
      </c>
      <c r="B31" s="15" t="s">
        <v>48</v>
      </c>
      <c r="C31" s="15" t="s">
        <v>293</v>
      </c>
      <c r="D31" s="14">
        <v>42.1</v>
      </c>
      <c r="E31" s="14" t="s">
        <v>254</v>
      </c>
      <c r="F31">
        <f t="shared" si="0"/>
        <v>1</v>
      </c>
      <c r="G31" s="42" t="s">
        <v>31</v>
      </c>
    </row>
    <row r="32" spans="1:7" x14ac:dyDescent="0.25">
      <c r="A32" s="27" t="s">
        <v>396</v>
      </c>
      <c r="B32" s="28" t="s">
        <v>32</v>
      </c>
      <c r="C32" s="16" t="s">
        <v>296</v>
      </c>
      <c r="D32" s="27">
        <v>72.7</v>
      </c>
      <c r="E32" s="27" t="s">
        <v>254</v>
      </c>
      <c r="F32">
        <f t="shared" si="0"/>
        <v>1</v>
      </c>
      <c r="G32" s="42" t="s">
        <v>32</v>
      </c>
    </row>
    <row r="33" spans="1:7" ht="15.75" thickBot="1" x14ac:dyDescent="0.3">
      <c r="A33" s="13" t="s">
        <v>397</v>
      </c>
      <c r="B33" s="15" t="s">
        <v>49</v>
      </c>
      <c r="C33" s="15" t="s">
        <v>297</v>
      </c>
      <c r="D33" s="14">
        <v>100</v>
      </c>
      <c r="E33" s="14" t="s">
        <v>254</v>
      </c>
      <c r="F33">
        <f t="shared" si="0"/>
        <v>1</v>
      </c>
      <c r="G33" s="43" t="s">
        <v>33</v>
      </c>
    </row>
    <row r="34" spans="1:7" ht="15.75" thickBot="1" x14ac:dyDescent="0.3">
      <c r="A34" s="13" t="s">
        <v>399</v>
      </c>
      <c r="B34" s="15" t="s">
        <v>50</v>
      </c>
      <c r="C34" s="15" t="s">
        <v>398</v>
      </c>
      <c r="D34" s="14" t="s">
        <v>477</v>
      </c>
      <c r="E34" s="14"/>
      <c r="F34">
        <f t="shared" si="0"/>
        <v>1</v>
      </c>
      <c r="G34" s="42" t="s">
        <v>34</v>
      </c>
    </row>
    <row r="35" spans="1:7" ht="15.75" thickBot="1" x14ac:dyDescent="0.3">
      <c r="A35" s="13" t="s">
        <v>401</v>
      </c>
      <c r="B35" s="15" t="s">
        <v>33</v>
      </c>
      <c r="C35" s="15" t="s">
        <v>400</v>
      </c>
      <c r="D35" s="14" t="s">
        <v>477</v>
      </c>
      <c r="E35" s="14"/>
      <c r="F35">
        <f t="shared" si="0"/>
        <v>1</v>
      </c>
      <c r="G35" s="43" t="s">
        <v>35</v>
      </c>
    </row>
    <row r="36" spans="1:7" ht="15.75" thickBot="1" x14ac:dyDescent="0.3">
      <c r="A36" s="13" t="s">
        <v>402</v>
      </c>
      <c r="B36" s="15" t="s">
        <v>34</v>
      </c>
      <c r="C36" s="15" t="s">
        <v>300</v>
      </c>
      <c r="D36" s="14">
        <v>0</v>
      </c>
      <c r="E36" s="14" t="s">
        <v>254</v>
      </c>
      <c r="F36">
        <f t="shared" si="0"/>
        <v>1</v>
      </c>
      <c r="G36" s="15" t="s">
        <v>36</v>
      </c>
    </row>
    <row r="37" spans="1:7" ht="15.75" thickBot="1" x14ac:dyDescent="0.3">
      <c r="A37" s="13" t="s">
        <v>403</v>
      </c>
      <c r="B37" s="15" t="s">
        <v>35</v>
      </c>
      <c r="C37" s="15" t="s">
        <v>302</v>
      </c>
      <c r="D37" s="14">
        <v>22.6</v>
      </c>
      <c r="E37" s="14" t="s">
        <v>254</v>
      </c>
      <c r="F37">
        <f t="shared" si="0"/>
        <v>1</v>
      </c>
      <c r="G37" s="43" t="s">
        <v>37</v>
      </c>
    </row>
    <row r="38" spans="1:7" ht="15.75" thickBot="1" x14ac:dyDescent="0.3">
      <c r="A38" s="13" t="s">
        <v>404</v>
      </c>
      <c r="B38" s="15" t="s">
        <v>68</v>
      </c>
      <c r="C38" s="15" t="s">
        <v>303</v>
      </c>
      <c r="D38" s="14">
        <v>80</v>
      </c>
      <c r="E38" s="14" t="s">
        <v>254</v>
      </c>
      <c r="F38">
        <f t="shared" si="0"/>
        <v>1</v>
      </c>
      <c r="G38" s="42" t="s">
        <v>38</v>
      </c>
    </row>
    <row r="39" spans="1:7" ht="15.75" thickBot="1" x14ac:dyDescent="0.3">
      <c r="A39" s="13" t="s">
        <v>405</v>
      </c>
      <c r="B39" s="15" t="s">
        <v>54</v>
      </c>
      <c r="C39" s="15" t="s">
        <v>306</v>
      </c>
      <c r="D39" s="14">
        <v>100</v>
      </c>
      <c r="E39" s="14" t="s">
        <v>254</v>
      </c>
      <c r="F39">
        <f t="shared" si="0"/>
        <v>1</v>
      </c>
      <c r="G39" s="43" t="s">
        <v>39</v>
      </c>
    </row>
    <row r="40" spans="1:7" ht="15.75" thickBot="1" x14ac:dyDescent="0.3">
      <c r="A40" s="13" t="s">
        <v>406</v>
      </c>
      <c r="B40" s="15" t="s">
        <v>21</v>
      </c>
      <c r="C40" s="15" t="s">
        <v>308</v>
      </c>
      <c r="D40" s="14">
        <v>100</v>
      </c>
      <c r="E40" s="14" t="s">
        <v>254</v>
      </c>
      <c r="F40">
        <f t="shared" si="0"/>
        <v>1</v>
      </c>
      <c r="G40" s="43" t="s">
        <v>40</v>
      </c>
    </row>
    <row r="41" spans="1:7" ht="15.75" thickBot="1" x14ac:dyDescent="0.3">
      <c r="A41" s="13" t="s">
        <v>407</v>
      </c>
      <c r="B41" s="15" t="s">
        <v>55</v>
      </c>
      <c r="C41" s="15" t="s">
        <v>309</v>
      </c>
      <c r="D41" s="14">
        <v>0</v>
      </c>
      <c r="E41" s="14" t="s">
        <v>254</v>
      </c>
      <c r="F41">
        <f t="shared" si="0"/>
        <v>1</v>
      </c>
      <c r="G41" s="42" t="s">
        <v>41</v>
      </c>
    </row>
    <row r="42" spans="1:7" x14ac:dyDescent="0.25">
      <c r="A42" s="27" t="s">
        <v>409</v>
      </c>
      <c r="B42" s="28" t="s">
        <v>56</v>
      </c>
      <c r="C42" s="28" t="s">
        <v>408</v>
      </c>
      <c r="D42" s="27" t="s">
        <v>477</v>
      </c>
      <c r="E42" s="27"/>
      <c r="F42">
        <f t="shared" si="0"/>
        <v>1</v>
      </c>
      <c r="G42" s="42" t="s">
        <v>42</v>
      </c>
    </row>
    <row r="43" spans="1:7" ht="15.75" thickBot="1" x14ac:dyDescent="0.3">
      <c r="A43" s="13" t="s">
        <v>410</v>
      </c>
      <c r="B43" s="15" t="s">
        <v>70</v>
      </c>
      <c r="C43" s="15" t="s">
        <v>311</v>
      </c>
      <c r="D43" s="14">
        <v>100</v>
      </c>
      <c r="E43" s="14" t="s">
        <v>254</v>
      </c>
      <c r="F43">
        <f t="shared" si="0"/>
        <v>1</v>
      </c>
      <c r="G43" s="42" t="s">
        <v>43</v>
      </c>
    </row>
    <row r="44" spans="1:7" ht="15.75" thickBot="1" x14ac:dyDescent="0.3">
      <c r="A44" s="13" t="s">
        <v>411</v>
      </c>
      <c r="B44" s="15" t="s">
        <v>73</v>
      </c>
      <c r="C44" s="15" t="s">
        <v>314</v>
      </c>
      <c r="D44" s="14">
        <v>50</v>
      </c>
      <c r="E44" s="14" t="s">
        <v>254</v>
      </c>
      <c r="F44">
        <f t="shared" si="0"/>
        <v>1</v>
      </c>
      <c r="G44" s="43" t="s">
        <v>44</v>
      </c>
    </row>
    <row r="45" spans="1:7" ht="15.75" thickBot="1" x14ac:dyDescent="0.3">
      <c r="A45" s="13" t="s">
        <v>413</v>
      </c>
      <c r="B45" s="15" t="s">
        <v>19</v>
      </c>
      <c r="C45" s="15" t="s">
        <v>412</v>
      </c>
      <c r="D45" s="14" t="s">
        <v>477</v>
      </c>
      <c r="E45" s="14"/>
      <c r="F45">
        <f t="shared" si="0"/>
        <v>1</v>
      </c>
      <c r="G45" s="43" t="s">
        <v>45</v>
      </c>
    </row>
    <row r="46" spans="1:7" ht="15.75" thickBot="1" x14ac:dyDescent="0.3">
      <c r="A46" s="13" t="s">
        <v>414</v>
      </c>
      <c r="B46" s="15" t="s">
        <v>36</v>
      </c>
      <c r="C46" s="15" t="s">
        <v>316</v>
      </c>
      <c r="D46" s="14">
        <v>50</v>
      </c>
      <c r="E46" s="14" t="s">
        <v>254</v>
      </c>
      <c r="F46">
        <f t="shared" si="0"/>
        <v>1</v>
      </c>
      <c r="G46" s="43" t="s">
        <v>46</v>
      </c>
    </row>
    <row r="47" spans="1:7" ht="15.75" thickBot="1" x14ac:dyDescent="0.3">
      <c r="A47" s="13" t="s">
        <v>415</v>
      </c>
      <c r="B47" s="15" t="s">
        <v>75</v>
      </c>
      <c r="C47" s="15" t="s">
        <v>317</v>
      </c>
      <c r="D47" s="14">
        <v>100</v>
      </c>
      <c r="E47" s="14" t="s">
        <v>254</v>
      </c>
      <c r="F47">
        <f t="shared" si="0"/>
        <v>1</v>
      </c>
      <c r="G47" s="43" t="s">
        <v>47</v>
      </c>
    </row>
    <row r="48" spans="1:7" ht="15.75" thickBot="1" x14ac:dyDescent="0.3">
      <c r="A48" s="13" t="s">
        <v>416</v>
      </c>
      <c r="B48" s="15" t="s">
        <v>76</v>
      </c>
      <c r="C48" s="15" t="s">
        <v>318</v>
      </c>
      <c r="D48" s="14">
        <v>100</v>
      </c>
      <c r="E48" s="14" t="s">
        <v>254</v>
      </c>
      <c r="F48">
        <f t="shared" si="0"/>
        <v>1</v>
      </c>
      <c r="G48" s="42" t="s">
        <v>48</v>
      </c>
    </row>
    <row r="49" spans="1:7" ht="15.75" thickBot="1" x14ac:dyDescent="0.3">
      <c r="A49" s="13" t="s">
        <v>417</v>
      </c>
      <c r="B49" s="15" t="s">
        <v>37</v>
      </c>
      <c r="C49" s="15" t="s">
        <v>322</v>
      </c>
      <c r="D49" s="14">
        <v>50</v>
      </c>
      <c r="E49" s="14" t="s">
        <v>254</v>
      </c>
      <c r="F49">
        <f t="shared" si="0"/>
        <v>1</v>
      </c>
      <c r="G49" s="43" t="s">
        <v>49</v>
      </c>
    </row>
    <row r="50" spans="1:7" ht="15.75" thickBot="1" x14ac:dyDescent="0.3">
      <c r="A50" s="13" t="s">
        <v>418</v>
      </c>
      <c r="B50" s="15" t="s">
        <v>38</v>
      </c>
      <c r="C50" s="15" t="s">
        <v>324</v>
      </c>
      <c r="D50" s="14">
        <v>100</v>
      </c>
      <c r="E50" s="14" t="s">
        <v>254</v>
      </c>
      <c r="F50">
        <f t="shared" si="0"/>
        <v>1</v>
      </c>
      <c r="G50" s="42" t="s">
        <v>50</v>
      </c>
    </row>
    <row r="51" spans="1:7" ht="15.75" thickBot="1" x14ac:dyDescent="0.3">
      <c r="A51" s="13" t="s">
        <v>419</v>
      </c>
      <c r="B51" s="15" t="s">
        <v>77</v>
      </c>
      <c r="C51" s="15" t="s">
        <v>325</v>
      </c>
      <c r="D51" s="14">
        <v>44.4</v>
      </c>
      <c r="E51" s="14" t="s">
        <v>254</v>
      </c>
      <c r="F51">
        <f t="shared" si="0"/>
        <v>1</v>
      </c>
      <c r="G51" s="42" t="s">
        <v>51</v>
      </c>
    </row>
    <row r="52" spans="1:7" ht="15.75" thickBot="1" x14ac:dyDescent="0.3">
      <c r="A52" s="13" t="s">
        <v>420</v>
      </c>
      <c r="B52" s="15" t="s">
        <v>78</v>
      </c>
      <c r="C52" s="15" t="s">
        <v>326</v>
      </c>
      <c r="D52" s="14">
        <v>100</v>
      </c>
      <c r="E52" s="14" t="s">
        <v>254</v>
      </c>
      <c r="F52">
        <f t="shared" si="0"/>
        <v>1</v>
      </c>
      <c r="G52" s="43" t="s">
        <v>52</v>
      </c>
    </row>
    <row r="53" spans="1:7" ht="15.75" thickBot="1" x14ac:dyDescent="0.3">
      <c r="A53" s="13" t="s">
        <v>421</v>
      </c>
      <c r="B53" s="15" t="s">
        <v>39</v>
      </c>
      <c r="C53" s="15" t="s">
        <v>328</v>
      </c>
      <c r="D53" s="14">
        <v>33.299999999999997</v>
      </c>
      <c r="E53" s="14" t="s">
        <v>254</v>
      </c>
      <c r="F53">
        <f t="shared" si="0"/>
        <v>1</v>
      </c>
      <c r="G53" s="15" t="s">
        <v>53</v>
      </c>
    </row>
    <row r="54" spans="1:7" ht="15.75" thickBot="1" x14ac:dyDescent="0.3">
      <c r="A54" s="13" t="s">
        <v>422</v>
      </c>
      <c r="B54" s="15" t="s">
        <v>79</v>
      </c>
      <c r="C54" s="15" t="s">
        <v>329</v>
      </c>
      <c r="D54" s="14">
        <v>32.700000000000003</v>
      </c>
      <c r="E54" s="14" t="s">
        <v>254</v>
      </c>
      <c r="F54">
        <f t="shared" si="0"/>
        <v>1</v>
      </c>
      <c r="G54" s="42" t="s">
        <v>54</v>
      </c>
    </row>
    <row r="55" spans="1:7" ht="15.75" thickBot="1" x14ac:dyDescent="0.3">
      <c r="A55" s="13" t="s">
        <v>423</v>
      </c>
      <c r="B55" s="15" t="s">
        <v>40</v>
      </c>
      <c r="C55" s="15" t="s">
        <v>331</v>
      </c>
      <c r="D55" s="14">
        <v>100</v>
      </c>
      <c r="E55" s="14" t="s">
        <v>254</v>
      </c>
      <c r="F55">
        <f t="shared" si="0"/>
        <v>1</v>
      </c>
      <c r="G55" s="43" t="s">
        <v>55</v>
      </c>
    </row>
    <row r="56" spans="1:7" ht="15.75" thickBot="1" x14ac:dyDescent="0.3">
      <c r="A56" s="13" t="s">
        <v>424</v>
      </c>
      <c r="B56" s="15" t="s">
        <v>31</v>
      </c>
      <c r="C56" s="15" t="s">
        <v>284</v>
      </c>
      <c r="D56" s="14" t="s">
        <v>477</v>
      </c>
      <c r="E56" s="14"/>
      <c r="F56">
        <f t="shared" si="0"/>
        <v>1</v>
      </c>
      <c r="G56" s="43" t="s">
        <v>56</v>
      </c>
    </row>
    <row r="57" spans="1:7" ht="15.75" thickBot="1" x14ac:dyDescent="0.3">
      <c r="A57" s="13" t="s">
        <v>425</v>
      </c>
      <c r="B57" s="15" t="s">
        <v>80</v>
      </c>
      <c r="C57" s="15" t="s">
        <v>332</v>
      </c>
      <c r="D57" s="14">
        <v>92.9</v>
      </c>
      <c r="E57" s="14" t="s">
        <v>254</v>
      </c>
      <c r="F57">
        <f t="shared" si="0"/>
        <v>1</v>
      </c>
      <c r="G57" s="43" t="s">
        <v>57</v>
      </c>
    </row>
    <row r="58" spans="1:7" ht="15.75" thickBot="1" x14ac:dyDescent="0.3">
      <c r="A58" s="13" t="s">
        <v>426</v>
      </c>
      <c r="B58" s="15" t="s">
        <v>81</v>
      </c>
      <c r="C58" s="15" t="s">
        <v>333</v>
      </c>
      <c r="D58" s="14">
        <v>45</v>
      </c>
      <c r="E58" s="14" t="s">
        <v>254</v>
      </c>
      <c r="F58">
        <f t="shared" si="0"/>
        <v>1</v>
      </c>
      <c r="G58" s="43" t="s">
        <v>58</v>
      </c>
    </row>
    <row r="59" spans="1:7" ht="15.75" thickBot="1" x14ac:dyDescent="0.3">
      <c r="A59" s="13" t="s">
        <v>427</v>
      </c>
      <c r="B59" s="15" t="s">
        <v>85</v>
      </c>
      <c r="C59" s="15" t="s">
        <v>336</v>
      </c>
      <c r="D59" s="14">
        <v>33.299999999999997</v>
      </c>
      <c r="E59" s="14" t="s">
        <v>254</v>
      </c>
      <c r="F59">
        <f t="shared" si="0"/>
        <v>1</v>
      </c>
      <c r="G59" s="43" t="s">
        <v>59</v>
      </c>
    </row>
    <row r="60" spans="1:7" ht="15.75" thickBot="1" x14ac:dyDescent="0.3">
      <c r="A60" s="13" t="s">
        <v>428</v>
      </c>
      <c r="B60" s="15" t="s">
        <v>41</v>
      </c>
      <c r="C60" s="15" t="s">
        <v>338</v>
      </c>
      <c r="D60" s="14">
        <v>33.299999999999997</v>
      </c>
      <c r="E60" s="14" t="s">
        <v>254</v>
      </c>
      <c r="F60">
        <f t="shared" si="0"/>
        <v>1</v>
      </c>
      <c r="G60" s="15" t="s">
        <v>60</v>
      </c>
    </row>
    <row r="61" spans="1:7" ht="15.75" thickBot="1" x14ac:dyDescent="0.3">
      <c r="A61" s="13" t="s">
        <v>429</v>
      </c>
      <c r="B61" s="15" t="s">
        <v>42</v>
      </c>
      <c r="C61" s="15" t="s">
        <v>340</v>
      </c>
      <c r="D61" s="14">
        <v>66.7</v>
      </c>
      <c r="E61" s="14" t="s">
        <v>254</v>
      </c>
      <c r="F61">
        <f t="shared" si="0"/>
        <v>1</v>
      </c>
      <c r="G61" s="42" t="s">
        <v>61</v>
      </c>
    </row>
    <row r="62" spans="1:7" ht="15.75" thickBot="1" x14ac:dyDescent="0.3">
      <c r="A62" s="13" t="s">
        <v>431</v>
      </c>
      <c r="B62" s="15" t="s">
        <v>43</v>
      </c>
      <c r="C62" s="15" t="s">
        <v>430</v>
      </c>
      <c r="D62" s="14" t="s">
        <v>477</v>
      </c>
      <c r="E62" s="14"/>
      <c r="F62">
        <f t="shared" si="0"/>
        <v>1</v>
      </c>
      <c r="G62" s="43" t="s">
        <v>62</v>
      </c>
    </row>
    <row r="63" spans="1:7" ht="15.75" thickBot="1" x14ac:dyDescent="0.3">
      <c r="A63" s="13" t="s">
        <v>433</v>
      </c>
      <c r="B63" s="15" t="s">
        <v>86</v>
      </c>
      <c r="C63" s="15" t="s">
        <v>432</v>
      </c>
      <c r="D63" s="14" t="s">
        <v>477</v>
      </c>
      <c r="E63" s="14"/>
      <c r="F63">
        <f t="shared" si="0"/>
        <v>1</v>
      </c>
      <c r="G63" s="43" t="s">
        <v>63</v>
      </c>
    </row>
    <row r="64" spans="1:7" ht="15.75" thickBot="1" x14ac:dyDescent="0.3">
      <c r="A64" s="13" t="s">
        <v>434</v>
      </c>
      <c r="B64" s="15" t="s">
        <v>89</v>
      </c>
      <c r="C64" s="15" t="s">
        <v>343</v>
      </c>
      <c r="D64" s="14">
        <v>58.3</v>
      </c>
      <c r="E64" s="14" t="s">
        <v>254</v>
      </c>
      <c r="F64">
        <f t="shared" si="0"/>
        <v>1</v>
      </c>
      <c r="G64" s="43" t="s">
        <v>64</v>
      </c>
    </row>
    <row r="65" spans="1:7" ht="15.75" thickBot="1" x14ac:dyDescent="0.3">
      <c r="A65" s="13" t="s">
        <v>435</v>
      </c>
      <c r="B65" s="15" t="s">
        <v>90</v>
      </c>
      <c r="C65" s="15" t="s">
        <v>344</v>
      </c>
      <c r="D65" s="14">
        <v>41.5</v>
      </c>
      <c r="E65" s="14" t="s">
        <v>254</v>
      </c>
      <c r="F65">
        <f t="shared" si="0"/>
        <v>1</v>
      </c>
      <c r="G65" s="42" t="s">
        <v>65</v>
      </c>
    </row>
    <row r="66" spans="1:7" ht="15.75" thickBot="1" x14ac:dyDescent="0.3">
      <c r="A66" s="13" t="s">
        <v>436</v>
      </c>
      <c r="B66" s="15" t="s">
        <v>91</v>
      </c>
      <c r="C66" s="15" t="s">
        <v>345</v>
      </c>
      <c r="D66" s="14">
        <v>40</v>
      </c>
      <c r="E66" s="14" t="s">
        <v>254</v>
      </c>
      <c r="F66">
        <f t="shared" si="0"/>
        <v>1</v>
      </c>
      <c r="G66" s="15" t="s">
        <v>66</v>
      </c>
    </row>
    <row r="67" spans="1:7" ht="15.75" thickBot="1" x14ac:dyDescent="0.3">
      <c r="A67" s="13" t="s">
        <v>437</v>
      </c>
      <c r="B67" s="15" t="s">
        <v>94</v>
      </c>
      <c r="C67" s="15" t="s">
        <v>346</v>
      </c>
      <c r="D67" s="14">
        <v>42.9</v>
      </c>
      <c r="E67" s="14" t="s">
        <v>254</v>
      </c>
      <c r="F67">
        <f t="shared" ref="F67:F95" si="1">IF(MATCH(G67,B:B,0),1,2)</f>
        <v>1</v>
      </c>
      <c r="G67" s="43" t="s">
        <v>67</v>
      </c>
    </row>
    <row r="68" spans="1:7" ht="15.75" thickBot="1" x14ac:dyDescent="0.3">
      <c r="A68" s="13" t="s">
        <v>439</v>
      </c>
      <c r="B68" s="15" t="s">
        <v>64</v>
      </c>
      <c r="C68" s="15" t="s">
        <v>438</v>
      </c>
      <c r="D68" s="14" t="s">
        <v>477</v>
      </c>
      <c r="E68" s="14"/>
      <c r="F68">
        <f t="shared" si="1"/>
        <v>1</v>
      </c>
      <c r="G68" s="43" t="s">
        <v>68</v>
      </c>
    </row>
    <row r="69" spans="1:7" ht="15.75" thickBot="1" x14ac:dyDescent="0.3">
      <c r="A69" s="27" t="s">
        <v>441</v>
      </c>
      <c r="B69" s="28" t="s">
        <v>95</v>
      </c>
      <c r="C69" s="28" t="s">
        <v>440</v>
      </c>
      <c r="D69" s="27">
        <v>68.8</v>
      </c>
      <c r="E69" s="27" t="s">
        <v>254</v>
      </c>
      <c r="F69">
        <f t="shared" si="1"/>
        <v>1</v>
      </c>
      <c r="G69" s="43" t="s">
        <v>69</v>
      </c>
    </row>
    <row r="70" spans="1:7" x14ac:dyDescent="0.25">
      <c r="A70" s="27" t="s">
        <v>442</v>
      </c>
      <c r="B70" s="29" t="s">
        <v>10</v>
      </c>
      <c r="C70" s="28" t="s">
        <v>261</v>
      </c>
      <c r="D70" s="27">
        <v>75</v>
      </c>
      <c r="E70" s="27" t="s">
        <v>254</v>
      </c>
      <c r="F70">
        <f t="shared" si="1"/>
        <v>1</v>
      </c>
      <c r="G70" s="43" t="s">
        <v>70</v>
      </c>
    </row>
    <row r="71" spans="1:7" ht="15.75" thickBot="1" x14ac:dyDescent="0.3">
      <c r="A71" s="13" t="s">
        <v>443</v>
      </c>
      <c r="B71" s="15" t="s">
        <v>9</v>
      </c>
      <c r="C71" s="15" t="s">
        <v>260</v>
      </c>
      <c r="D71" s="14">
        <v>20</v>
      </c>
      <c r="E71" s="14" t="s">
        <v>254</v>
      </c>
      <c r="F71">
        <f t="shared" si="1"/>
        <v>1</v>
      </c>
      <c r="G71" s="43" t="s">
        <v>71</v>
      </c>
    </row>
    <row r="72" spans="1:7" ht="15.75" thickBot="1" x14ac:dyDescent="0.3">
      <c r="A72" s="13" t="s">
        <v>444</v>
      </c>
      <c r="B72" s="15" t="s">
        <v>11</v>
      </c>
      <c r="C72" s="15" t="s">
        <v>262</v>
      </c>
      <c r="D72" s="14">
        <v>75</v>
      </c>
      <c r="E72" s="14" t="s">
        <v>254</v>
      </c>
      <c r="F72">
        <f t="shared" si="1"/>
        <v>1</v>
      </c>
      <c r="G72" s="43" t="s">
        <v>72</v>
      </c>
    </row>
    <row r="73" spans="1:7" ht="15.75" thickBot="1" x14ac:dyDescent="0.3">
      <c r="A73" s="13" t="s">
        <v>445</v>
      </c>
      <c r="B73" s="15" t="s">
        <v>52</v>
      </c>
      <c r="C73" s="15" t="s">
        <v>298</v>
      </c>
      <c r="D73" s="14">
        <v>100</v>
      </c>
      <c r="E73" s="14" t="s">
        <v>254</v>
      </c>
      <c r="F73">
        <f t="shared" si="1"/>
        <v>1</v>
      </c>
      <c r="G73" s="43" t="s">
        <v>73</v>
      </c>
    </row>
    <row r="74" spans="1:7" ht="15.75" thickBot="1" x14ac:dyDescent="0.3">
      <c r="A74" s="13" t="s">
        <v>446</v>
      </c>
      <c r="B74" s="17" t="s">
        <v>67</v>
      </c>
      <c r="C74" s="15" t="s">
        <v>294</v>
      </c>
      <c r="D74" s="14">
        <v>37.9</v>
      </c>
      <c r="E74" s="14" t="s">
        <v>254</v>
      </c>
      <c r="F74">
        <f t="shared" si="1"/>
        <v>1</v>
      </c>
      <c r="G74" s="43" t="s">
        <v>74</v>
      </c>
    </row>
    <row r="75" spans="1:7" ht="15.75" thickBot="1" x14ac:dyDescent="0.3">
      <c r="A75" s="13" t="s">
        <v>448</v>
      </c>
      <c r="B75" s="15" t="s">
        <v>58</v>
      </c>
      <c r="C75" s="15" t="s">
        <v>447</v>
      </c>
      <c r="D75" s="14">
        <v>100</v>
      </c>
      <c r="E75" s="14" t="s">
        <v>254</v>
      </c>
      <c r="F75">
        <f t="shared" si="1"/>
        <v>1</v>
      </c>
      <c r="G75" s="42" t="s">
        <v>75</v>
      </c>
    </row>
    <row r="76" spans="1:7" ht="15.75" thickBot="1" x14ac:dyDescent="0.3">
      <c r="A76" s="13" t="s">
        <v>449</v>
      </c>
      <c r="B76" s="15" t="s">
        <v>59</v>
      </c>
      <c r="C76" s="15" t="s">
        <v>277</v>
      </c>
      <c r="D76" s="14">
        <v>61.5</v>
      </c>
      <c r="E76" s="14" t="s">
        <v>254</v>
      </c>
      <c r="F76">
        <f t="shared" si="1"/>
        <v>1</v>
      </c>
      <c r="G76" s="42" t="s">
        <v>76</v>
      </c>
    </row>
    <row r="77" spans="1:7" ht="15.75" thickBot="1" x14ac:dyDescent="0.3">
      <c r="A77" s="13" t="s">
        <v>451</v>
      </c>
      <c r="B77" s="15" t="s">
        <v>450</v>
      </c>
      <c r="C77" s="15" t="s">
        <v>285</v>
      </c>
      <c r="D77" s="14">
        <v>100</v>
      </c>
      <c r="E77" s="14" t="s">
        <v>254</v>
      </c>
      <c r="F77">
        <f t="shared" si="1"/>
        <v>1</v>
      </c>
      <c r="G77" s="43" t="s">
        <v>77</v>
      </c>
    </row>
    <row r="78" spans="1:7" ht="15.75" thickBot="1" x14ac:dyDescent="0.3">
      <c r="A78" s="13" t="s">
        <v>452</v>
      </c>
      <c r="B78" s="15" t="s">
        <v>62</v>
      </c>
      <c r="C78" s="15" t="s">
        <v>289</v>
      </c>
      <c r="D78" s="14" t="s">
        <v>477</v>
      </c>
      <c r="E78" s="14"/>
      <c r="F78">
        <f t="shared" si="1"/>
        <v>1</v>
      </c>
      <c r="G78" s="43" t="s">
        <v>78</v>
      </c>
    </row>
    <row r="79" spans="1:7" ht="15.75" thickBot="1" x14ac:dyDescent="0.3">
      <c r="A79" s="13" t="s">
        <v>453</v>
      </c>
      <c r="B79" s="15" t="s">
        <v>63</v>
      </c>
      <c r="C79" s="15" t="s">
        <v>320</v>
      </c>
      <c r="D79" s="14">
        <v>100</v>
      </c>
      <c r="E79" s="14" t="s">
        <v>254</v>
      </c>
      <c r="F79">
        <f t="shared" si="1"/>
        <v>1</v>
      </c>
      <c r="G79" s="43" t="s">
        <v>79</v>
      </c>
    </row>
    <row r="80" spans="1:7" ht="15.75" thickBot="1" x14ac:dyDescent="0.3">
      <c r="A80" s="13" t="s">
        <v>454</v>
      </c>
      <c r="B80" s="17" t="s">
        <v>71</v>
      </c>
      <c r="C80" s="15" t="s">
        <v>312</v>
      </c>
      <c r="D80" s="14">
        <v>42.9</v>
      </c>
      <c r="E80" s="14" t="s">
        <v>254</v>
      </c>
      <c r="F80">
        <f t="shared" si="1"/>
        <v>1</v>
      </c>
      <c r="G80" s="43" t="s">
        <v>80</v>
      </c>
    </row>
    <row r="81" spans="1:7" ht="15.75" thickBot="1" x14ac:dyDescent="0.3">
      <c r="A81" s="13" t="s">
        <v>456</v>
      </c>
      <c r="B81" s="15" t="s">
        <v>69</v>
      </c>
      <c r="C81" s="15" t="s">
        <v>455</v>
      </c>
      <c r="D81" s="14" t="s">
        <v>477</v>
      </c>
      <c r="E81" s="14"/>
      <c r="F81">
        <f t="shared" si="1"/>
        <v>1</v>
      </c>
      <c r="G81" s="43" t="s">
        <v>81</v>
      </c>
    </row>
    <row r="82" spans="1:7" ht="15.75" thickBot="1" x14ac:dyDescent="0.3">
      <c r="A82" s="13" t="s">
        <v>458</v>
      </c>
      <c r="B82" s="15" t="s">
        <v>20</v>
      </c>
      <c r="C82" s="15" t="s">
        <v>457</v>
      </c>
      <c r="D82" s="14" t="s">
        <v>477</v>
      </c>
      <c r="E82" s="14"/>
      <c r="F82">
        <f t="shared" si="1"/>
        <v>1</v>
      </c>
      <c r="G82" s="43" t="s">
        <v>82</v>
      </c>
    </row>
    <row r="83" spans="1:7" ht="15.75" thickBot="1" x14ac:dyDescent="0.3">
      <c r="A83" s="13" t="s">
        <v>460</v>
      </c>
      <c r="B83" s="15" t="s">
        <v>44</v>
      </c>
      <c r="C83" s="15" t="s">
        <v>459</v>
      </c>
      <c r="D83" s="14" t="s">
        <v>477</v>
      </c>
      <c r="E83" s="14"/>
      <c r="F83">
        <f t="shared" si="1"/>
        <v>1</v>
      </c>
      <c r="G83" s="43" t="s">
        <v>83</v>
      </c>
    </row>
    <row r="84" spans="1:7" ht="15.75" thickBot="1" x14ac:dyDescent="0.3">
      <c r="A84" s="13" t="s">
        <v>462</v>
      </c>
      <c r="B84" s="15" t="s">
        <v>51</v>
      </c>
      <c r="C84" s="15" t="s">
        <v>461</v>
      </c>
      <c r="D84" s="14" t="s">
        <v>477</v>
      </c>
      <c r="E84" s="14"/>
      <c r="F84">
        <f t="shared" si="1"/>
        <v>1</v>
      </c>
      <c r="G84" s="15" t="s">
        <v>84</v>
      </c>
    </row>
    <row r="85" spans="1:7" ht="15.75" thickBot="1" x14ac:dyDescent="0.3">
      <c r="A85" s="13" t="s">
        <v>464</v>
      </c>
      <c r="B85" s="15" t="s">
        <v>57</v>
      </c>
      <c r="C85" s="15" t="s">
        <v>463</v>
      </c>
      <c r="D85" s="14" t="s">
        <v>477</v>
      </c>
      <c r="E85" s="14"/>
      <c r="F85">
        <f t="shared" si="1"/>
        <v>1</v>
      </c>
      <c r="G85" s="42" t="s">
        <v>85</v>
      </c>
    </row>
    <row r="86" spans="1:7" ht="15.75" thickBot="1" x14ac:dyDescent="0.3">
      <c r="A86" s="13" t="s">
        <v>465</v>
      </c>
      <c r="B86" s="15" t="s">
        <v>72</v>
      </c>
      <c r="C86" s="15" t="s">
        <v>313</v>
      </c>
      <c r="D86" s="14">
        <v>0</v>
      </c>
      <c r="E86" s="14" t="s">
        <v>254</v>
      </c>
      <c r="F86">
        <f t="shared" si="1"/>
        <v>1</v>
      </c>
      <c r="G86" s="43" t="s">
        <v>86</v>
      </c>
    </row>
    <row r="87" spans="1:7" ht="15.75" thickBot="1" x14ac:dyDescent="0.3">
      <c r="A87" s="13" t="s">
        <v>466</v>
      </c>
      <c r="B87" s="17" t="s">
        <v>83</v>
      </c>
      <c r="C87" s="15" t="s">
        <v>334</v>
      </c>
      <c r="D87" s="14">
        <v>48.6</v>
      </c>
      <c r="E87" s="14" t="s">
        <v>254</v>
      </c>
      <c r="F87">
        <f t="shared" si="1"/>
        <v>1</v>
      </c>
      <c r="G87" s="43" t="s">
        <v>87</v>
      </c>
    </row>
    <row r="88" spans="1:7" ht="15.75" thickBot="1" x14ac:dyDescent="0.3">
      <c r="A88" s="13" t="s">
        <v>468</v>
      </c>
      <c r="B88" s="15" t="s">
        <v>74</v>
      </c>
      <c r="C88" s="15" t="s">
        <v>467</v>
      </c>
      <c r="D88" s="14" t="s">
        <v>477</v>
      </c>
      <c r="E88" s="14"/>
      <c r="F88">
        <f t="shared" si="1"/>
        <v>1</v>
      </c>
      <c r="G88" s="15" t="s">
        <v>88</v>
      </c>
    </row>
    <row r="89" spans="1:7" ht="15.75" thickBot="1" x14ac:dyDescent="0.3">
      <c r="A89" s="13" t="s">
        <v>469</v>
      </c>
      <c r="B89" s="15" t="s">
        <v>84</v>
      </c>
      <c r="C89" s="15" t="s">
        <v>335</v>
      </c>
      <c r="D89" s="14">
        <v>50</v>
      </c>
      <c r="E89" s="14" t="s">
        <v>254</v>
      </c>
      <c r="F89">
        <f t="shared" si="1"/>
        <v>1</v>
      </c>
      <c r="G89" s="42" t="s">
        <v>89</v>
      </c>
    </row>
    <row r="90" spans="1:7" ht="15.75" thickBot="1" x14ac:dyDescent="0.3">
      <c r="A90" s="13" t="s">
        <v>471</v>
      </c>
      <c r="B90" s="15" t="s">
        <v>82</v>
      </c>
      <c r="C90" s="15" t="s">
        <v>470</v>
      </c>
      <c r="D90" s="14" t="s">
        <v>477</v>
      </c>
      <c r="E90" s="14"/>
      <c r="F90">
        <f t="shared" si="1"/>
        <v>1</v>
      </c>
      <c r="G90" s="43" t="s">
        <v>90</v>
      </c>
    </row>
    <row r="91" spans="1:7" ht="15.75" thickBot="1" x14ac:dyDescent="0.3">
      <c r="A91" s="13" t="s">
        <v>473</v>
      </c>
      <c r="B91" s="15" t="s">
        <v>93</v>
      </c>
      <c r="C91" s="15" t="s">
        <v>472</v>
      </c>
      <c r="D91" s="14" t="s">
        <v>477</v>
      </c>
      <c r="E91" s="14"/>
      <c r="F91">
        <f t="shared" si="1"/>
        <v>1</v>
      </c>
      <c r="G91" s="42" t="s">
        <v>91</v>
      </c>
    </row>
    <row r="92" spans="1:7" ht="15.75" thickBot="1" x14ac:dyDescent="0.3">
      <c r="A92" s="13" t="s">
        <v>474</v>
      </c>
      <c r="B92" s="17" t="s">
        <v>87</v>
      </c>
      <c r="C92" s="15" t="s">
        <v>341</v>
      </c>
      <c r="D92" s="14">
        <v>54.5</v>
      </c>
      <c r="E92" s="14" t="s">
        <v>254</v>
      </c>
      <c r="F92">
        <f t="shared" si="1"/>
        <v>1</v>
      </c>
      <c r="G92" s="43" t="s">
        <v>92</v>
      </c>
    </row>
    <row r="93" spans="1:7" ht="15.75" thickBot="1" x14ac:dyDescent="0.3">
      <c r="A93" s="13" t="s">
        <v>475</v>
      </c>
      <c r="B93" s="15" t="s">
        <v>53</v>
      </c>
      <c r="C93" s="15" t="s">
        <v>304</v>
      </c>
      <c r="D93" s="14">
        <v>100</v>
      </c>
      <c r="E93" s="14" t="s">
        <v>254</v>
      </c>
      <c r="F93">
        <f t="shared" si="1"/>
        <v>1</v>
      </c>
      <c r="G93" s="43" t="s">
        <v>93</v>
      </c>
    </row>
    <row r="94" spans="1:7" ht="15.75" thickBot="1" x14ac:dyDescent="0.3">
      <c r="A94" s="13" t="s">
        <v>476</v>
      </c>
      <c r="B94" s="15" t="s">
        <v>88</v>
      </c>
      <c r="C94" s="15" t="s">
        <v>342</v>
      </c>
      <c r="D94" s="14">
        <v>0</v>
      </c>
      <c r="E94" s="14" t="s">
        <v>254</v>
      </c>
      <c r="F94">
        <f t="shared" si="1"/>
        <v>1</v>
      </c>
      <c r="G94" s="42" t="s">
        <v>94</v>
      </c>
    </row>
    <row r="95" spans="1:7" ht="15.75" thickBot="1" x14ac:dyDescent="0.3">
      <c r="A95" s="13" t="s">
        <v>478</v>
      </c>
      <c r="B95" s="15" t="s">
        <v>92</v>
      </c>
      <c r="C95" s="15" t="s">
        <v>347</v>
      </c>
      <c r="D95" s="14">
        <v>50</v>
      </c>
      <c r="E95" s="14" t="s">
        <v>254</v>
      </c>
      <c r="F95">
        <f t="shared" si="1"/>
        <v>1</v>
      </c>
      <c r="G95" s="45" t="s">
        <v>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opLeftCell="A73" workbookViewId="0">
      <selection activeCell="E2" sqref="E2:E95"/>
    </sheetView>
  </sheetViews>
  <sheetFormatPr defaultRowHeight="15" x14ac:dyDescent="0.25"/>
  <cols>
    <col min="1" max="1" width="9.28515625" customWidth="1"/>
    <col min="2" max="2" width="46.5703125" customWidth="1"/>
    <col min="3" max="3" width="33.7109375" hidden="1" customWidth="1"/>
    <col min="4" max="4" width="45" customWidth="1"/>
    <col min="6" max="6" width="69.7109375" customWidth="1"/>
  </cols>
  <sheetData>
    <row r="1" spans="1:6" ht="45.75" thickBot="1" x14ac:dyDescent="0.3">
      <c r="A1" s="11" t="s">
        <v>349</v>
      </c>
      <c r="B1" s="12" t="s">
        <v>350</v>
      </c>
      <c r="C1" s="12" t="s">
        <v>351</v>
      </c>
      <c r="D1" s="12" t="s">
        <v>352</v>
      </c>
    </row>
    <row r="2" spans="1:6" ht="15.75" thickBot="1" x14ac:dyDescent="0.3">
      <c r="A2" s="13" t="s">
        <v>354</v>
      </c>
      <c r="B2" s="15" t="s">
        <v>2</v>
      </c>
      <c r="C2" s="15" t="s">
        <v>253</v>
      </c>
      <c r="D2" s="15">
        <v>65.5</v>
      </c>
      <c r="E2">
        <f>IF(MATCH(F2,B:B,0),1,2)</f>
        <v>1</v>
      </c>
      <c r="F2" s="41" t="s">
        <v>2</v>
      </c>
    </row>
    <row r="3" spans="1:6" ht="15.75" thickBot="1" x14ac:dyDescent="0.3">
      <c r="A3" s="13" t="s">
        <v>355</v>
      </c>
      <c r="B3" s="15" t="s">
        <v>3</v>
      </c>
      <c r="C3" s="15" t="s">
        <v>255</v>
      </c>
      <c r="D3" s="15">
        <v>60</v>
      </c>
      <c r="E3">
        <f t="shared" ref="E3:E66" si="0">IF(MATCH(F3,B:B,0),1,2)</f>
        <v>1</v>
      </c>
      <c r="F3" s="42" t="s">
        <v>3</v>
      </c>
    </row>
    <row r="4" spans="1:6" ht="30.75" thickBot="1" x14ac:dyDescent="0.3">
      <c r="A4" s="13" t="s">
        <v>356</v>
      </c>
      <c r="B4" s="15" t="s">
        <v>4</v>
      </c>
      <c r="C4" s="15" t="s">
        <v>357</v>
      </c>
      <c r="D4" s="15">
        <v>0</v>
      </c>
      <c r="E4">
        <f t="shared" si="0"/>
        <v>1</v>
      </c>
      <c r="F4" s="42" t="s">
        <v>4</v>
      </c>
    </row>
    <row r="5" spans="1:6" ht="15.75" thickBot="1" x14ac:dyDescent="0.3">
      <c r="A5" s="13" t="s">
        <v>358</v>
      </c>
      <c r="B5" s="15" t="s">
        <v>5</v>
      </c>
      <c r="C5" s="15" t="s">
        <v>257</v>
      </c>
      <c r="D5" s="15">
        <v>72.81</v>
      </c>
      <c r="E5">
        <f t="shared" si="0"/>
        <v>1</v>
      </c>
      <c r="F5" s="43" t="s">
        <v>5</v>
      </c>
    </row>
    <row r="6" spans="1:6" ht="15.75" thickBot="1" x14ac:dyDescent="0.3">
      <c r="A6" s="13" t="s">
        <v>359</v>
      </c>
      <c r="B6" s="15" t="s">
        <v>6</v>
      </c>
      <c r="C6" s="15" t="s">
        <v>258</v>
      </c>
      <c r="D6" s="15">
        <v>60.35</v>
      </c>
      <c r="E6">
        <f t="shared" si="0"/>
        <v>1</v>
      </c>
      <c r="F6" s="42" t="s">
        <v>6</v>
      </c>
    </row>
    <row r="7" spans="1:6" ht="15.75" thickBot="1" x14ac:dyDescent="0.3">
      <c r="A7" s="13" t="s">
        <v>360</v>
      </c>
      <c r="B7" s="15" t="s">
        <v>7</v>
      </c>
      <c r="C7" s="15" t="s">
        <v>361</v>
      </c>
      <c r="D7" s="15" t="s">
        <v>362</v>
      </c>
      <c r="E7">
        <f t="shared" si="0"/>
        <v>1</v>
      </c>
      <c r="F7" s="42" t="s">
        <v>7</v>
      </c>
    </row>
    <row r="8" spans="1:6" ht="15.75" thickBot="1" x14ac:dyDescent="0.3">
      <c r="A8" s="13" t="s">
        <v>363</v>
      </c>
      <c r="B8" s="15" t="s">
        <v>8</v>
      </c>
      <c r="C8" s="15" t="s">
        <v>259</v>
      </c>
      <c r="D8" s="15">
        <v>100</v>
      </c>
      <c r="E8">
        <f t="shared" si="0"/>
        <v>1</v>
      </c>
      <c r="F8" s="42" t="s">
        <v>8</v>
      </c>
    </row>
    <row r="9" spans="1:6" ht="15.75" thickBot="1" x14ac:dyDescent="0.3">
      <c r="A9" s="13" t="s">
        <v>364</v>
      </c>
      <c r="B9" s="15" t="s">
        <v>12</v>
      </c>
      <c r="C9" s="15" t="s">
        <v>365</v>
      </c>
      <c r="D9" s="15" t="s">
        <v>362</v>
      </c>
      <c r="E9">
        <f t="shared" si="0"/>
        <v>1</v>
      </c>
      <c r="F9" s="42" t="s">
        <v>9</v>
      </c>
    </row>
    <row r="10" spans="1:6" ht="15.75" thickBot="1" x14ac:dyDescent="0.3">
      <c r="A10" s="13" t="s">
        <v>366</v>
      </c>
      <c r="B10" s="15" t="s">
        <v>13</v>
      </c>
      <c r="C10" s="15" t="s">
        <v>367</v>
      </c>
      <c r="D10" s="15" t="s">
        <v>362</v>
      </c>
      <c r="E10">
        <f t="shared" si="0"/>
        <v>1</v>
      </c>
      <c r="F10" s="42" t="s">
        <v>10</v>
      </c>
    </row>
    <row r="11" spans="1:6" ht="15.75" thickBot="1" x14ac:dyDescent="0.3">
      <c r="A11" s="13" t="s">
        <v>368</v>
      </c>
      <c r="B11" s="15" t="s">
        <v>14</v>
      </c>
      <c r="C11" s="15" t="s">
        <v>263</v>
      </c>
      <c r="D11" s="15">
        <v>40</v>
      </c>
      <c r="E11">
        <f t="shared" si="0"/>
        <v>1</v>
      </c>
      <c r="F11" s="42" t="s">
        <v>11</v>
      </c>
    </row>
    <row r="12" spans="1:6" ht="15.75" thickBot="1" x14ac:dyDescent="0.3">
      <c r="A12" s="13" t="s">
        <v>369</v>
      </c>
      <c r="B12" s="15" t="s">
        <v>22</v>
      </c>
      <c r="C12" s="15" t="s">
        <v>370</v>
      </c>
      <c r="D12" s="15" t="s">
        <v>362</v>
      </c>
      <c r="E12">
        <f t="shared" si="0"/>
        <v>1</v>
      </c>
      <c r="F12" s="43" t="s">
        <v>12</v>
      </c>
    </row>
    <row r="13" spans="1:6" ht="15.75" thickBot="1" x14ac:dyDescent="0.3">
      <c r="A13" s="13" t="s">
        <v>371</v>
      </c>
      <c r="B13" s="15" t="s">
        <v>24</v>
      </c>
      <c r="C13" s="15" t="s">
        <v>372</v>
      </c>
      <c r="D13" s="15" t="s">
        <v>362</v>
      </c>
      <c r="E13">
        <f t="shared" si="0"/>
        <v>1</v>
      </c>
      <c r="F13" s="42" t="s">
        <v>13</v>
      </c>
    </row>
    <row r="14" spans="1:6" ht="15.75" thickBot="1" x14ac:dyDescent="0.3">
      <c r="A14" s="13" t="s">
        <v>373</v>
      </c>
      <c r="B14" s="15" t="s">
        <v>23</v>
      </c>
      <c r="C14" s="15" t="s">
        <v>265</v>
      </c>
      <c r="D14" s="15">
        <v>100</v>
      </c>
      <c r="E14">
        <f t="shared" si="0"/>
        <v>1</v>
      </c>
      <c r="F14" s="43" t="s">
        <v>14</v>
      </c>
    </row>
    <row r="15" spans="1:6" ht="15.75" thickBot="1" x14ac:dyDescent="0.3">
      <c r="A15" s="13" t="s">
        <v>374</v>
      </c>
      <c r="B15" s="15" t="s">
        <v>15</v>
      </c>
      <c r="C15" s="15" t="s">
        <v>266</v>
      </c>
      <c r="D15" s="15">
        <v>76.92</v>
      </c>
      <c r="E15">
        <f t="shared" si="0"/>
        <v>1</v>
      </c>
      <c r="F15" s="44" t="s">
        <v>15</v>
      </c>
    </row>
    <row r="16" spans="1:6" ht="15.75" thickBot="1" x14ac:dyDescent="0.3">
      <c r="A16" s="13" t="s">
        <v>375</v>
      </c>
      <c r="B16" s="15" t="s">
        <v>25</v>
      </c>
      <c r="C16" s="15" t="s">
        <v>268</v>
      </c>
      <c r="D16" s="15">
        <v>100</v>
      </c>
      <c r="E16">
        <f t="shared" si="0"/>
        <v>1</v>
      </c>
      <c r="F16" s="43" t="s">
        <v>16</v>
      </c>
    </row>
    <row r="17" spans="1:6" ht="15.75" thickBot="1" x14ac:dyDescent="0.3">
      <c r="A17" s="13" t="s">
        <v>376</v>
      </c>
      <c r="B17" s="15" t="s">
        <v>26</v>
      </c>
      <c r="C17" s="15" t="s">
        <v>270</v>
      </c>
      <c r="D17" s="15">
        <v>100</v>
      </c>
      <c r="E17">
        <f t="shared" si="0"/>
        <v>1</v>
      </c>
      <c r="F17" s="42" t="s">
        <v>17</v>
      </c>
    </row>
    <row r="18" spans="1:6" ht="15.75" thickBot="1" x14ac:dyDescent="0.3">
      <c r="A18" s="13" t="s">
        <v>377</v>
      </c>
      <c r="B18" s="15" t="s">
        <v>27</v>
      </c>
      <c r="C18" s="15" t="s">
        <v>271</v>
      </c>
      <c r="D18" s="15">
        <v>100</v>
      </c>
      <c r="E18">
        <f t="shared" si="0"/>
        <v>1</v>
      </c>
      <c r="F18" s="43" t="s">
        <v>18</v>
      </c>
    </row>
    <row r="19" spans="1:6" ht="15.75" thickBot="1" x14ac:dyDescent="0.3">
      <c r="A19" s="13" t="s">
        <v>378</v>
      </c>
      <c r="B19" s="15" t="s">
        <v>28</v>
      </c>
      <c r="C19" s="15" t="s">
        <v>273</v>
      </c>
      <c r="D19" s="15">
        <v>80</v>
      </c>
      <c r="E19">
        <f t="shared" si="0"/>
        <v>1</v>
      </c>
      <c r="F19" s="43" t="s">
        <v>19</v>
      </c>
    </row>
    <row r="20" spans="1:6" ht="15.75" thickBot="1" x14ac:dyDescent="0.3">
      <c r="A20" s="13" t="s">
        <v>379</v>
      </c>
      <c r="B20" s="15" t="s">
        <v>16</v>
      </c>
      <c r="C20" s="15" t="s">
        <v>380</v>
      </c>
      <c r="D20" s="15" t="s">
        <v>362</v>
      </c>
      <c r="E20">
        <f t="shared" si="0"/>
        <v>1</v>
      </c>
      <c r="F20" s="43" t="s">
        <v>20</v>
      </c>
    </row>
    <row r="21" spans="1:6" ht="15.75" thickBot="1" x14ac:dyDescent="0.3">
      <c r="A21" s="13" t="s">
        <v>381</v>
      </c>
      <c r="B21" s="15" t="s">
        <v>17</v>
      </c>
      <c r="C21" s="15" t="s">
        <v>382</v>
      </c>
      <c r="D21" s="15" t="s">
        <v>362</v>
      </c>
      <c r="E21">
        <f t="shared" si="0"/>
        <v>1</v>
      </c>
      <c r="F21" s="15" t="s">
        <v>21</v>
      </c>
    </row>
    <row r="22" spans="1:6" ht="15.75" thickBot="1" x14ac:dyDescent="0.3">
      <c r="A22" s="13" t="s">
        <v>383</v>
      </c>
      <c r="B22" s="15" t="s">
        <v>18</v>
      </c>
      <c r="C22" s="15" t="s">
        <v>278</v>
      </c>
      <c r="D22" s="15">
        <v>35</v>
      </c>
      <c r="E22">
        <f t="shared" si="0"/>
        <v>1</v>
      </c>
      <c r="F22" s="42" t="s">
        <v>22</v>
      </c>
    </row>
    <row r="23" spans="1:6" ht="15.75" thickBot="1" x14ac:dyDescent="0.3">
      <c r="A23" s="13" t="s">
        <v>384</v>
      </c>
      <c r="B23" s="15" t="s">
        <v>29</v>
      </c>
      <c r="C23" s="15" t="s">
        <v>280</v>
      </c>
      <c r="D23" s="15">
        <v>100</v>
      </c>
      <c r="E23">
        <f t="shared" si="0"/>
        <v>1</v>
      </c>
      <c r="F23" s="42" t="s">
        <v>23</v>
      </c>
    </row>
    <row r="24" spans="1:6" ht="30.75" thickBot="1" x14ac:dyDescent="0.3">
      <c r="A24" s="13" t="s">
        <v>385</v>
      </c>
      <c r="B24" s="15" t="s">
        <v>60</v>
      </c>
      <c r="C24" s="15" t="s">
        <v>282</v>
      </c>
      <c r="D24" s="15">
        <v>87.78</v>
      </c>
      <c r="E24">
        <f t="shared" si="0"/>
        <v>1</v>
      </c>
      <c r="F24" s="43" t="s">
        <v>24</v>
      </c>
    </row>
    <row r="25" spans="1:6" ht="15.75" thickBot="1" x14ac:dyDescent="0.3">
      <c r="A25" s="13" t="s">
        <v>386</v>
      </c>
      <c r="B25" s="15" t="s">
        <v>30</v>
      </c>
      <c r="C25" s="15" t="s">
        <v>387</v>
      </c>
      <c r="D25" s="15">
        <v>100</v>
      </c>
      <c r="E25">
        <f t="shared" si="0"/>
        <v>1</v>
      </c>
      <c r="F25" s="42" t="s">
        <v>25</v>
      </c>
    </row>
    <row r="26" spans="1:6" ht="15.75" thickBot="1" x14ac:dyDescent="0.3">
      <c r="A26" s="13" t="s">
        <v>388</v>
      </c>
      <c r="B26" s="15" t="s">
        <v>45</v>
      </c>
      <c r="C26" s="15" t="s">
        <v>389</v>
      </c>
      <c r="D26" s="15" t="s">
        <v>362</v>
      </c>
      <c r="E26">
        <f t="shared" si="0"/>
        <v>1</v>
      </c>
      <c r="F26" s="42" t="s">
        <v>26</v>
      </c>
    </row>
    <row r="27" spans="1:6" ht="15.75" thickBot="1" x14ac:dyDescent="0.3">
      <c r="A27" s="13" t="s">
        <v>390</v>
      </c>
      <c r="B27" s="15" t="s">
        <v>65</v>
      </c>
      <c r="C27" s="15" t="s">
        <v>286</v>
      </c>
      <c r="D27" s="15">
        <v>63.33</v>
      </c>
      <c r="E27">
        <f t="shared" si="0"/>
        <v>1</v>
      </c>
      <c r="F27" s="42" t="s">
        <v>27</v>
      </c>
    </row>
    <row r="28" spans="1:6" ht="15.75" thickBot="1" x14ac:dyDescent="0.3">
      <c r="A28" s="13" t="s">
        <v>391</v>
      </c>
      <c r="B28" s="15" t="s">
        <v>46</v>
      </c>
      <c r="C28" s="15" t="s">
        <v>287</v>
      </c>
      <c r="D28" s="15">
        <v>75.709999999999994</v>
      </c>
      <c r="E28">
        <f t="shared" si="0"/>
        <v>1</v>
      </c>
      <c r="F28" s="43" t="s">
        <v>28</v>
      </c>
    </row>
    <row r="29" spans="1:6" ht="15.75" thickBot="1" x14ac:dyDescent="0.3">
      <c r="A29" s="13" t="s">
        <v>392</v>
      </c>
      <c r="B29" s="15" t="s">
        <v>47</v>
      </c>
      <c r="C29" s="15" t="s">
        <v>292</v>
      </c>
      <c r="D29" s="15">
        <v>93.33</v>
      </c>
      <c r="E29">
        <f t="shared" si="0"/>
        <v>1</v>
      </c>
      <c r="F29" s="43" t="s">
        <v>29</v>
      </c>
    </row>
    <row r="30" spans="1:6" ht="15.75" thickBot="1" x14ac:dyDescent="0.3">
      <c r="A30" s="13" t="s">
        <v>393</v>
      </c>
      <c r="B30" s="15" t="s">
        <v>66</v>
      </c>
      <c r="C30" s="15" t="s">
        <v>291</v>
      </c>
      <c r="D30" s="15">
        <v>46.66</v>
      </c>
      <c r="E30">
        <f t="shared" si="0"/>
        <v>1</v>
      </c>
      <c r="F30" s="42" t="s">
        <v>30</v>
      </c>
    </row>
    <row r="31" spans="1:6" ht="15.75" thickBot="1" x14ac:dyDescent="0.3">
      <c r="A31" s="13" t="s">
        <v>394</v>
      </c>
      <c r="B31" s="15" t="s">
        <v>48</v>
      </c>
      <c r="C31" s="15" t="s">
        <v>293</v>
      </c>
      <c r="D31" s="15">
        <v>75</v>
      </c>
      <c r="E31">
        <f t="shared" si="0"/>
        <v>1</v>
      </c>
      <c r="F31" s="42" t="s">
        <v>31</v>
      </c>
    </row>
    <row r="32" spans="1:6" x14ac:dyDescent="0.25">
      <c r="A32" s="27" t="s">
        <v>395</v>
      </c>
      <c r="B32" s="28" t="s">
        <v>32</v>
      </c>
      <c r="C32" s="16" t="s">
        <v>296</v>
      </c>
      <c r="D32" s="28">
        <v>63.33</v>
      </c>
      <c r="E32">
        <f t="shared" si="0"/>
        <v>1</v>
      </c>
      <c r="F32" s="42" t="s">
        <v>32</v>
      </c>
    </row>
    <row r="33" spans="1:6" ht="15.75" thickBot="1" x14ac:dyDescent="0.3">
      <c r="A33" s="13" t="s">
        <v>396</v>
      </c>
      <c r="B33" s="15" t="s">
        <v>49</v>
      </c>
      <c r="C33" s="15" t="s">
        <v>297</v>
      </c>
      <c r="D33" s="15">
        <v>100</v>
      </c>
      <c r="E33">
        <f t="shared" si="0"/>
        <v>1</v>
      </c>
      <c r="F33" s="43" t="s">
        <v>33</v>
      </c>
    </row>
    <row r="34" spans="1:6" ht="15.75" thickBot="1" x14ac:dyDescent="0.3">
      <c r="A34" s="13" t="s">
        <v>397</v>
      </c>
      <c r="B34" s="15" t="s">
        <v>50</v>
      </c>
      <c r="C34" s="15" t="s">
        <v>398</v>
      </c>
      <c r="D34" s="15" t="s">
        <v>362</v>
      </c>
      <c r="E34">
        <f t="shared" si="0"/>
        <v>1</v>
      </c>
      <c r="F34" s="42" t="s">
        <v>34</v>
      </c>
    </row>
    <row r="35" spans="1:6" ht="15.75" thickBot="1" x14ac:dyDescent="0.3">
      <c r="A35" s="13" t="s">
        <v>399</v>
      </c>
      <c r="B35" s="15" t="s">
        <v>33</v>
      </c>
      <c r="C35" s="15" t="s">
        <v>400</v>
      </c>
      <c r="D35" s="15" t="s">
        <v>362</v>
      </c>
      <c r="E35">
        <f t="shared" si="0"/>
        <v>1</v>
      </c>
      <c r="F35" s="43" t="s">
        <v>35</v>
      </c>
    </row>
    <row r="36" spans="1:6" ht="15.75" thickBot="1" x14ac:dyDescent="0.3">
      <c r="A36" s="13" t="s">
        <v>401</v>
      </c>
      <c r="B36" s="15" t="s">
        <v>34</v>
      </c>
      <c r="C36" s="15" t="s">
        <v>300</v>
      </c>
      <c r="D36" s="15">
        <v>80</v>
      </c>
      <c r="E36">
        <f t="shared" si="0"/>
        <v>1</v>
      </c>
      <c r="F36" s="15" t="s">
        <v>36</v>
      </c>
    </row>
    <row r="37" spans="1:6" ht="15" customHeight="1" x14ac:dyDescent="0.25">
      <c r="A37" s="27" t="s">
        <v>402</v>
      </c>
      <c r="B37" s="28" t="s">
        <v>35</v>
      </c>
      <c r="C37" s="28" t="s">
        <v>302</v>
      </c>
      <c r="D37" s="28">
        <v>67.98</v>
      </c>
      <c r="E37">
        <f t="shared" si="0"/>
        <v>1</v>
      </c>
      <c r="F37" s="43" t="s">
        <v>37</v>
      </c>
    </row>
    <row r="38" spans="1:6" ht="30.75" thickBot="1" x14ac:dyDescent="0.3">
      <c r="A38" s="13" t="s">
        <v>403</v>
      </c>
      <c r="B38" s="15" t="s">
        <v>68</v>
      </c>
      <c r="C38" s="15" t="s">
        <v>303</v>
      </c>
      <c r="D38" s="15">
        <v>100</v>
      </c>
      <c r="E38">
        <f t="shared" si="0"/>
        <v>1</v>
      </c>
      <c r="F38" s="42" t="s">
        <v>38</v>
      </c>
    </row>
    <row r="39" spans="1:6" ht="15.75" thickBot="1" x14ac:dyDescent="0.3">
      <c r="A39" s="13" t="s">
        <v>404</v>
      </c>
      <c r="B39" s="15" t="s">
        <v>54</v>
      </c>
      <c r="C39" s="15" t="s">
        <v>306</v>
      </c>
      <c r="D39" s="15">
        <v>40</v>
      </c>
      <c r="E39">
        <f t="shared" si="0"/>
        <v>1</v>
      </c>
      <c r="F39" s="43" t="s">
        <v>39</v>
      </c>
    </row>
    <row r="40" spans="1:6" ht="15.75" thickBot="1" x14ac:dyDescent="0.3">
      <c r="A40" s="13" t="s">
        <v>405</v>
      </c>
      <c r="B40" s="15" t="s">
        <v>21</v>
      </c>
      <c r="C40" s="15" t="s">
        <v>308</v>
      </c>
      <c r="D40" s="15">
        <v>100</v>
      </c>
      <c r="E40">
        <f t="shared" si="0"/>
        <v>1</v>
      </c>
      <c r="F40" s="43" t="s">
        <v>40</v>
      </c>
    </row>
    <row r="41" spans="1:6" ht="15.75" thickBot="1" x14ac:dyDescent="0.3">
      <c r="A41" s="13" t="s">
        <v>406</v>
      </c>
      <c r="B41" s="15" t="s">
        <v>55</v>
      </c>
      <c r="C41" s="15" t="s">
        <v>309</v>
      </c>
      <c r="D41" s="15">
        <v>0</v>
      </c>
      <c r="E41">
        <f t="shared" si="0"/>
        <v>1</v>
      </c>
      <c r="F41" s="42" t="s">
        <v>41</v>
      </c>
    </row>
    <row r="42" spans="1:6" ht="15.75" thickBot="1" x14ac:dyDescent="0.3">
      <c r="A42" s="13" t="s">
        <v>407</v>
      </c>
      <c r="B42" s="15" t="s">
        <v>56</v>
      </c>
      <c r="C42" s="15" t="s">
        <v>408</v>
      </c>
      <c r="D42" s="15" t="s">
        <v>362</v>
      </c>
      <c r="E42">
        <f t="shared" si="0"/>
        <v>1</v>
      </c>
      <c r="F42" s="42" t="s">
        <v>42</v>
      </c>
    </row>
    <row r="43" spans="1:6" ht="15.75" thickBot="1" x14ac:dyDescent="0.3">
      <c r="A43" s="13" t="s">
        <v>409</v>
      </c>
      <c r="B43" s="15" t="s">
        <v>70</v>
      </c>
      <c r="C43" s="15" t="s">
        <v>311</v>
      </c>
      <c r="D43" s="15">
        <v>100</v>
      </c>
      <c r="E43">
        <f t="shared" si="0"/>
        <v>1</v>
      </c>
      <c r="F43" s="42" t="s">
        <v>43</v>
      </c>
    </row>
    <row r="44" spans="1:6" ht="15.75" thickBot="1" x14ac:dyDescent="0.3">
      <c r="A44" s="13" t="s">
        <v>410</v>
      </c>
      <c r="B44" s="15" t="s">
        <v>73</v>
      </c>
      <c r="C44" s="15" t="s">
        <v>314</v>
      </c>
      <c r="D44" s="15">
        <v>68.42</v>
      </c>
      <c r="E44">
        <f t="shared" si="0"/>
        <v>1</v>
      </c>
      <c r="F44" s="43" t="s">
        <v>44</v>
      </c>
    </row>
    <row r="45" spans="1:6" ht="15.75" thickBot="1" x14ac:dyDescent="0.3">
      <c r="A45" s="13" t="s">
        <v>411</v>
      </c>
      <c r="B45" s="15" t="s">
        <v>19</v>
      </c>
      <c r="C45" s="15" t="s">
        <v>412</v>
      </c>
      <c r="D45" s="15">
        <v>100</v>
      </c>
      <c r="E45">
        <f t="shared" si="0"/>
        <v>1</v>
      </c>
      <c r="F45" s="43" t="s">
        <v>45</v>
      </c>
    </row>
    <row r="46" spans="1:6" ht="15.75" thickBot="1" x14ac:dyDescent="0.3">
      <c r="A46" s="13" t="s">
        <v>413</v>
      </c>
      <c r="B46" s="15" t="s">
        <v>36</v>
      </c>
      <c r="C46" s="15" t="s">
        <v>316</v>
      </c>
      <c r="D46" s="15">
        <v>100</v>
      </c>
      <c r="E46">
        <f t="shared" si="0"/>
        <v>1</v>
      </c>
      <c r="F46" s="43" t="s">
        <v>46</v>
      </c>
    </row>
    <row r="47" spans="1:6" ht="15.75" thickBot="1" x14ac:dyDescent="0.3">
      <c r="A47" s="13" t="s">
        <v>414</v>
      </c>
      <c r="B47" s="15" t="s">
        <v>75</v>
      </c>
      <c r="C47" s="15" t="s">
        <v>317</v>
      </c>
      <c r="D47" s="15">
        <v>100</v>
      </c>
      <c r="E47">
        <f t="shared" si="0"/>
        <v>1</v>
      </c>
      <c r="F47" s="43" t="s">
        <v>47</v>
      </c>
    </row>
    <row r="48" spans="1:6" ht="15.75" thickBot="1" x14ac:dyDescent="0.3">
      <c r="A48" s="13" t="s">
        <v>415</v>
      </c>
      <c r="B48" s="15" t="s">
        <v>76</v>
      </c>
      <c r="C48" s="15" t="s">
        <v>318</v>
      </c>
      <c r="D48" s="15">
        <v>100</v>
      </c>
      <c r="E48">
        <f t="shared" si="0"/>
        <v>1</v>
      </c>
      <c r="F48" s="42" t="s">
        <v>48</v>
      </c>
    </row>
    <row r="49" spans="1:6" ht="15.75" thickBot="1" x14ac:dyDescent="0.3">
      <c r="A49" s="13" t="s">
        <v>416</v>
      </c>
      <c r="B49" s="15" t="s">
        <v>37</v>
      </c>
      <c r="C49" s="15" t="s">
        <v>322</v>
      </c>
      <c r="D49" s="15">
        <v>33.33</v>
      </c>
      <c r="E49">
        <f t="shared" si="0"/>
        <v>1</v>
      </c>
      <c r="F49" s="43" t="s">
        <v>49</v>
      </c>
    </row>
    <row r="50" spans="1:6" ht="15.75" thickBot="1" x14ac:dyDescent="0.3">
      <c r="A50" s="13" t="s">
        <v>417</v>
      </c>
      <c r="B50" s="15" t="s">
        <v>38</v>
      </c>
      <c r="C50" s="15" t="s">
        <v>324</v>
      </c>
      <c r="D50" s="15">
        <v>66.66</v>
      </c>
      <c r="E50">
        <f t="shared" si="0"/>
        <v>1</v>
      </c>
      <c r="F50" s="42" t="s">
        <v>50</v>
      </c>
    </row>
    <row r="51" spans="1:6" ht="15.75" thickBot="1" x14ac:dyDescent="0.3">
      <c r="A51" s="13" t="s">
        <v>418</v>
      </c>
      <c r="B51" s="15" t="s">
        <v>77</v>
      </c>
      <c r="C51" s="15" t="s">
        <v>325</v>
      </c>
      <c r="D51" s="15">
        <v>74.83</v>
      </c>
      <c r="E51">
        <f t="shared" si="0"/>
        <v>1</v>
      </c>
      <c r="F51" s="42" t="s">
        <v>51</v>
      </c>
    </row>
    <row r="52" spans="1:6" ht="15.75" thickBot="1" x14ac:dyDescent="0.3">
      <c r="A52" s="13" t="s">
        <v>419</v>
      </c>
      <c r="B52" s="15" t="s">
        <v>78</v>
      </c>
      <c r="C52" s="15" t="s">
        <v>326</v>
      </c>
      <c r="D52" s="15">
        <v>92.5</v>
      </c>
      <c r="E52">
        <f t="shared" si="0"/>
        <v>1</v>
      </c>
      <c r="F52" s="43" t="s">
        <v>52</v>
      </c>
    </row>
    <row r="53" spans="1:6" ht="15.75" thickBot="1" x14ac:dyDescent="0.3">
      <c r="A53" s="13" t="s">
        <v>420</v>
      </c>
      <c r="B53" s="15" t="s">
        <v>39</v>
      </c>
      <c r="C53" s="15" t="s">
        <v>328</v>
      </c>
      <c r="D53" s="15">
        <v>57.57</v>
      </c>
      <c r="E53">
        <f t="shared" si="0"/>
        <v>1</v>
      </c>
      <c r="F53" s="15" t="s">
        <v>53</v>
      </c>
    </row>
    <row r="54" spans="1:6" ht="15.75" thickBot="1" x14ac:dyDescent="0.3">
      <c r="A54" s="13" t="s">
        <v>421</v>
      </c>
      <c r="B54" s="15" t="s">
        <v>79</v>
      </c>
      <c r="C54" s="15" t="s">
        <v>329</v>
      </c>
      <c r="D54" s="15">
        <v>64.819999999999993</v>
      </c>
      <c r="E54">
        <f t="shared" si="0"/>
        <v>1</v>
      </c>
      <c r="F54" s="42" t="s">
        <v>54</v>
      </c>
    </row>
    <row r="55" spans="1:6" ht="15.75" thickBot="1" x14ac:dyDescent="0.3">
      <c r="A55" s="13" t="s">
        <v>422</v>
      </c>
      <c r="B55" s="15" t="s">
        <v>40</v>
      </c>
      <c r="C55" s="15" t="s">
        <v>331</v>
      </c>
      <c r="D55" s="15">
        <v>0</v>
      </c>
      <c r="E55">
        <f t="shared" si="0"/>
        <v>1</v>
      </c>
      <c r="F55" s="43" t="s">
        <v>55</v>
      </c>
    </row>
    <row r="56" spans="1:6" ht="30.75" thickBot="1" x14ac:dyDescent="0.3">
      <c r="A56" s="13" t="s">
        <v>423</v>
      </c>
      <c r="B56" s="15" t="s">
        <v>31</v>
      </c>
      <c r="C56" s="15" t="s">
        <v>284</v>
      </c>
      <c r="D56" s="15" t="s">
        <v>362</v>
      </c>
      <c r="E56">
        <f t="shared" si="0"/>
        <v>1</v>
      </c>
      <c r="F56" s="43" t="s">
        <v>56</v>
      </c>
    </row>
    <row r="57" spans="1:6" ht="15.75" thickBot="1" x14ac:dyDescent="0.3">
      <c r="A57" s="13" t="s">
        <v>424</v>
      </c>
      <c r="B57" s="15" t="s">
        <v>80</v>
      </c>
      <c r="C57" s="15" t="s">
        <v>332</v>
      </c>
      <c r="D57" s="15">
        <v>76.19</v>
      </c>
      <c r="E57">
        <f t="shared" si="0"/>
        <v>1</v>
      </c>
      <c r="F57" s="43" t="s">
        <v>57</v>
      </c>
    </row>
    <row r="58" spans="1:6" ht="15.75" thickBot="1" x14ac:dyDescent="0.3">
      <c r="A58" s="13" t="s">
        <v>425</v>
      </c>
      <c r="B58" s="15" t="s">
        <v>81</v>
      </c>
      <c r="C58" s="15" t="s">
        <v>333</v>
      </c>
      <c r="D58" s="15">
        <v>83.51</v>
      </c>
      <c r="E58">
        <f t="shared" si="0"/>
        <v>1</v>
      </c>
      <c r="F58" s="43" t="s">
        <v>58</v>
      </c>
    </row>
    <row r="59" spans="1:6" ht="15.75" thickBot="1" x14ac:dyDescent="0.3">
      <c r="A59" s="13" t="s">
        <v>426</v>
      </c>
      <c r="B59" s="15" t="s">
        <v>85</v>
      </c>
      <c r="C59" s="15" t="s">
        <v>336</v>
      </c>
      <c r="D59" s="15">
        <v>46.67</v>
      </c>
      <c r="E59">
        <f t="shared" si="0"/>
        <v>1</v>
      </c>
      <c r="F59" s="43" t="s">
        <v>59</v>
      </c>
    </row>
    <row r="60" spans="1:6" ht="15.75" thickBot="1" x14ac:dyDescent="0.3">
      <c r="A60" s="13" t="s">
        <v>427</v>
      </c>
      <c r="B60" s="15" t="s">
        <v>41</v>
      </c>
      <c r="C60" s="15" t="s">
        <v>338</v>
      </c>
      <c r="D60" s="15">
        <v>86.59</v>
      </c>
      <c r="E60">
        <f t="shared" si="0"/>
        <v>1</v>
      </c>
      <c r="F60" s="15" t="s">
        <v>60</v>
      </c>
    </row>
    <row r="61" spans="1:6" ht="15" customHeight="1" x14ac:dyDescent="0.25">
      <c r="A61" s="27" t="s">
        <v>428</v>
      </c>
      <c r="B61" s="28" t="s">
        <v>42</v>
      </c>
      <c r="C61" s="28" t="s">
        <v>340</v>
      </c>
      <c r="D61" s="28">
        <v>62.62</v>
      </c>
      <c r="E61">
        <f t="shared" si="0"/>
        <v>1</v>
      </c>
      <c r="F61" s="42" t="s">
        <v>61</v>
      </c>
    </row>
    <row r="62" spans="1:6" ht="30.75" thickBot="1" x14ac:dyDescent="0.3">
      <c r="A62" s="13" t="s">
        <v>429</v>
      </c>
      <c r="B62" s="15" t="s">
        <v>43</v>
      </c>
      <c r="C62" s="15" t="s">
        <v>430</v>
      </c>
      <c r="D62" s="15" t="s">
        <v>362</v>
      </c>
      <c r="E62">
        <f t="shared" si="0"/>
        <v>1</v>
      </c>
      <c r="F62" s="43" t="s">
        <v>62</v>
      </c>
    </row>
    <row r="63" spans="1:6" ht="30.75" thickBot="1" x14ac:dyDescent="0.3">
      <c r="A63" s="13" t="s">
        <v>431</v>
      </c>
      <c r="B63" s="15" t="s">
        <v>86</v>
      </c>
      <c r="C63" s="15" t="s">
        <v>432</v>
      </c>
      <c r="D63" s="15" t="s">
        <v>362</v>
      </c>
      <c r="E63">
        <f t="shared" si="0"/>
        <v>1</v>
      </c>
      <c r="F63" s="43" t="s">
        <v>63</v>
      </c>
    </row>
    <row r="64" spans="1:6" ht="15.75" thickBot="1" x14ac:dyDescent="0.3">
      <c r="A64" s="13" t="s">
        <v>433</v>
      </c>
      <c r="B64" s="15" t="s">
        <v>89</v>
      </c>
      <c r="C64" s="15" t="s">
        <v>343</v>
      </c>
      <c r="D64" s="15">
        <v>57.36</v>
      </c>
      <c r="E64">
        <f t="shared" si="0"/>
        <v>1</v>
      </c>
      <c r="F64" s="43" t="s">
        <v>64</v>
      </c>
    </row>
    <row r="65" spans="1:6" ht="15.75" thickBot="1" x14ac:dyDescent="0.3">
      <c r="A65" s="13" t="s">
        <v>434</v>
      </c>
      <c r="B65" s="15" t="s">
        <v>90</v>
      </c>
      <c r="C65" s="15" t="s">
        <v>344</v>
      </c>
      <c r="D65" s="15">
        <v>71.95</v>
      </c>
      <c r="E65">
        <f t="shared" si="0"/>
        <v>1</v>
      </c>
      <c r="F65" s="42" t="s">
        <v>65</v>
      </c>
    </row>
    <row r="66" spans="1:6" ht="15.75" thickBot="1" x14ac:dyDescent="0.3">
      <c r="A66" s="13" t="s">
        <v>435</v>
      </c>
      <c r="B66" s="15" t="s">
        <v>91</v>
      </c>
      <c r="C66" s="15" t="s">
        <v>345</v>
      </c>
      <c r="D66" s="15">
        <v>80.95</v>
      </c>
      <c r="E66">
        <f t="shared" si="0"/>
        <v>1</v>
      </c>
      <c r="F66" s="15" t="s">
        <v>66</v>
      </c>
    </row>
    <row r="67" spans="1:6" ht="15.75" thickBot="1" x14ac:dyDescent="0.3">
      <c r="A67" s="13" t="s">
        <v>436</v>
      </c>
      <c r="B67" s="15" t="s">
        <v>94</v>
      </c>
      <c r="C67" s="15" t="s">
        <v>346</v>
      </c>
      <c r="D67" s="15">
        <v>67.819999999999993</v>
      </c>
      <c r="E67">
        <f t="shared" ref="E67:E95" si="1">IF(MATCH(F67,B:B,0),1,2)</f>
        <v>1</v>
      </c>
      <c r="F67" s="43" t="s">
        <v>67</v>
      </c>
    </row>
    <row r="68" spans="1:6" ht="15.75" thickBot="1" x14ac:dyDescent="0.3">
      <c r="A68" s="13" t="s">
        <v>437</v>
      </c>
      <c r="B68" s="15" t="s">
        <v>64</v>
      </c>
      <c r="C68" s="15" t="s">
        <v>438</v>
      </c>
      <c r="D68" s="15" t="s">
        <v>362</v>
      </c>
      <c r="E68">
        <f t="shared" si="1"/>
        <v>1</v>
      </c>
      <c r="F68" s="43" t="s">
        <v>68</v>
      </c>
    </row>
    <row r="69" spans="1:6" ht="15.75" thickBot="1" x14ac:dyDescent="0.3">
      <c r="A69" s="13" t="s">
        <v>439</v>
      </c>
      <c r="B69" s="15" t="s">
        <v>95</v>
      </c>
      <c r="C69" s="15" t="s">
        <v>440</v>
      </c>
      <c r="D69" s="15">
        <v>74.78</v>
      </c>
      <c r="E69">
        <f t="shared" si="1"/>
        <v>1</v>
      </c>
      <c r="F69" s="43" t="s">
        <v>69</v>
      </c>
    </row>
    <row r="70" spans="1:6" ht="15.75" thickBot="1" x14ac:dyDescent="0.3">
      <c r="A70" s="13" t="s">
        <v>441</v>
      </c>
      <c r="B70" s="17" t="s">
        <v>10</v>
      </c>
      <c r="C70" s="15" t="s">
        <v>261</v>
      </c>
      <c r="D70" s="15">
        <v>77.38</v>
      </c>
      <c r="E70">
        <f t="shared" si="1"/>
        <v>1</v>
      </c>
      <c r="F70" s="43" t="s">
        <v>70</v>
      </c>
    </row>
    <row r="71" spans="1:6" ht="15.75" thickBot="1" x14ac:dyDescent="0.3">
      <c r="A71" s="13" t="s">
        <v>442</v>
      </c>
      <c r="B71" s="15" t="s">
        <v>9</v>
      </c>
      <c r="C71" s="15" t="s">
        <v>260</v>
      </c>
      <c r="D71" s="15">
        <v>50</v>
      </c>
      <c r="E71">
        <f t="shared" si="1"/>
        <v>1</v>
      </c>
      <c r="F71" s="43" t="s">
        <v>71</v>
      </c>
    </row>
    <row r="72" spans="1:6" ht="15.75" thickBot="1" x14ac:dyDescent="0.3">
      <c r="A72" s="13" t="s">
        <v>443</v>
      </c>
      <c r="B72" s="15" t="s">
        <v>11</v>
      </c>
      <c r="C72" s="15" t="s">
        <v>262</v>
      </c>
      <c r="D72" s="15">
        <v>20</v>
      </c>
      <c r="E72">
        <f t="shared" si="1"/>
        <v>1</v>
      </c>
      <c r="F72" s="43" t="s">
        <v>72</v>
      </c>
    </row>
    <row r="73" spans="1:6" ht="15.75" thickBot="1" x14ac:dyDescent="0.3">
      <c r="A73" s="13" t="s">
        <v>444</v>
      </c>
      <c r="B73" s="15" t="s">
        <v>52</v>
      </c>
      <c r="C73" s="15" t="s">
        <v>298</v>
      </c>
      <c r="D73" s="15">
        <v>60</v>
      </c>
      <c r="E73">
        <f t="shared" si="1"/>
        <v>1</v>
      </c>
      <c r="F73" s="43" t="s">
        <v>73</v>
      </c>
    </row>
    <row r="74" spans="1:6" ht="15.75" thickBot="1" x14ac:dyDescent="0.3">
      <c r="A74" s="13" t="s">
        <v>445</v>
      </c>
      <c r="B74" s="17" t="s">
        <v>67</v>
      </c>
      <c r="C74" s="15" t="s">
        <v>294</v>
      </c>
      <c r="D74" s="15">
        <v>68.349999999999994</v>
      </c>
      <c r="E74">
        <f t="shared" si="1"/>
        <v>1</v>
      </c>
      <c r="F74" s="43" t="s">
        <v>74</v>
      </c>
    </row>
    <row r="75" spans="1:6" ht="30.75" thickBot="1" x14ac:dyDescent="0.3">
      <c r="A75" s="13" t="s">
        <v>446</v>
      </c>
      <c r="B75" s="15" t="s">
        <v>58</v>
      </c>
      <c r="C75" s="15" t="s">
        <v>447</v>
      </c>
      <c r="D75" s="15">
        <v>80</v>
      </c>
      <c r="E75">
        <f t="shared" si="1"/>
        <v>1</v>
      </c>
      <c r="F75" s="42" t="s">
        <v>75</v>
      </c>
    </row>
    <row r="76" spans="1:6" ht="30.75" thickBot="1" x14ac:dyDescent="0.3">
      <c r="A76" s="13" t="s">
        <v>448</v>
      </c>
      <c r="B76" s="15" t="s">
        <v>59</v>
      </c>
      <c r="C76" s="15" t="s">
        <v>277</v>
      </c>
      <c r="D76" s="15">
        <v>20</v>
      </c>
      <c r="E76">
        <f t="shared" si="1"/>
        <v>1</v>
      </c>
      <c r="F76" s="42" t="s">
        <v>76</v>
      </c>
    </row>
    <row r="77" spans="1:6" ht="30.75" thickBot="1" x14ac:dyDescent="0.3">
      <c r="A77" s="13" t="s">
        <v>449</v>
      </c>
      <c r="B77" s="15" t="s">
        <v>450</v>
      </c>
      <c r="C77" s="15" t="s">
        <v>285</v>
      </c>
      <c r="D77" s="15">
        <v>100</v>
      </c>
      <c r="E77">
        <f t="shared" si="1"/>
        <v>1</v>
      </c>
      <c r="F77" s="43" t="s">
        <v>77</v>
      </c>
    </row>
    <row r="78" spans="1:6" ht="30.75" thickBot="1" x14ac:dyDescent="0.3">
      <c r="A78" s="13" t="s">
        <v>451</v>
      </c>
      <c r="B78" s="15" t="s">
        <v>62</v>
      </c>
      <c r="C78" s="15" t="s">
        <v>289</v>
      </c>
      <c r="D78" s="15">
        <v>40</v>
      </c>
      <c r="E78">
        <f t="shared" si="1"/>
        <v>1</v>
      </c>
      <c r="F78" s="43" t="s">
        <v>78</v>
      </c>
    </row>
    <row r="79" spans="1:6" ht="30.75" thickBot="1" x14ac:dyDescent="0.3">
      <c r="A79" s="13" t="s">
        <v>452</v>
      </c>
      <c r="B79" s="15" t="s">
        <v>63</v>
      </c>
      <c r="C79" s="15" t="s">
        <v>320</v>
      </c>
      <c r="D79" s="15">
        <v>57.14</v>
      </c>
      <c r="E79">
        <f t="shared" si="1"/>
        <v>1</v>
      </c>
      <c r="F79" s="43" t="s">
        <v>79</v>
      </c>
    </row>
    <row r="80" spans="1:6" ht="15.75" thickBot="1" x14ac:dyDescent="0.3">
      <c r="A80" s="13" t="s">
        <v>453</v>
      </c>
      <c r="B80" s="17" t="s">
        <v>71</v>
      </c>
      <c r="C80" s="15" t="s">
        <v>312</v>
      </c>
      <c r="D80" s="15">
        <v>85.19</v>
      </c>
      <c r="E80">
        <f t="shared" si="1"/>
        <v>1</v>
      </c>
      <c r="F80" s="43" t="s">
        <v>80</v>
      </c>
    </row>
    <row r="81" spans="1:6" ht="30.75" thickBot="1" x14ac:dyDescent="0.3">
      <c r="A81" s="13" t="s">
        <v>454</v>
      </c>
      <c r="B81" s="15" t="s">
        <v>69</v>
      </c>
      <c r="C81" s="15" t="s">
        <v>455</v>
      </c>
      <c r="D81" s="15" t="s">
        <v>362</v>
      </c>
      <c r="E81">
        <f t="shared" si="1"/>
        <v>1</v>
      </c>
      <c r="F81" s="43" t="s">
        <v>81</v>
      </c>
    </row>
    <row r="82" spans="1:6" ht="15" customHeight="1" x14ac:dyDescent="0.25">
      <c r="A82" s="27" t="s">
        <v>456</v>
      </c>
      <c r="B82" s="28" t="s">
        <v>20</v>
      </c>
      <c r="C82" s="28" t="s">
        <v>457</v>
      </c>
      <c r="D82" s="28" t="s">
        <v>362</v>
      </c>
      <c r="E82">
        <f t="shared" si="1"/>
        <v>1</v>
      </c>
      <c r="F82" s="43" t="s">
        <v>82</v>
      </c>
    </row>
    <row r="83" spans="1:6" ht="15.75" thickBot="1" x14ac:dyDescent="0.3">
      <c r="A83" s="13" t="s">
        <v>458</v>
      </c>
      <c r="B83" s="15" t="s">
        <v>44</v>
      </c>
      <c r="C83" s="15" t="s">
        <v>459</v>
      </c>
      <c r="D83" s="15" t="s">
        <v>362</v>
      </c>
      <c r="E83">
        <f t="shared" si="1"/>
        <v>1</v>
      </c>
      <c r="F83" s="43" t="s">
        <v>83</v>
      </c>
    </row>
    <row r="84" spans="1:6" ht="15.75" thickBot="1" x14ac:dyDescent="0.3">
      <c r="A84" s="13" t="s">
        <v>460</v>
      </c>
      <c r="B84" s="15" t="s">
        <v>51</v>
      </c>
      <c r="C84" s="15" t="s">
        <v>461</v>
      </c>
      <c r="D84" s="15" t="s">
        <v>362</v>
      </c>
      <c r="E84">
        <f t="shared" si="1"/>
        <v>1</v>
      </c>
      <c r="F84" s="15" t="s">
        <v>84</v>
      </c>
    </row>
    <row r="85" spans="1:6" ht="15.75" thickBot="1" x14ac:dyDescent="0.3">
      <c r="A85" s="13" t="s">
        <v>462</v>
      </c>
      <c r="B85" s="15" t="s">
        <v>57</v>
      </c>
      <c r="C85" s="15" t="s">
        <v>463</v>
      </c>
      <c r="D85" s="15" t="s">
        <v>362</v>
      </c>
      <c r="E85">
        <f t="shared" si="1"/>
        <v>1</v>
      </c>
      <c r="F85" s="42" t="s">
        <v>85</v>
      </c>
    </row>
    <row r="86" spans="1:6" ht="15.75" thickBot="1" x14ac:dyDescent="0.3">
      <c r="A86" s="13" t="s">
        <v>464</v>
      </c>
      <c r="B86" s="15" t="s">
        <v>72</v>
      </c>
      <c r="C86" s="15" t="s">
        <v>313</v>
      </c>
      <c r="D86" s="15">
        <v>100</v>
      </c>
      <c r="E86">
        <f t="shared" si="1"/>
        <v>1</v>
      </c>
      <c r="F86" s="43" t="s">
        <v>86</v>
      </c>
    </row>
    <row r="87" spans="1:6" ht="29.25" thickBot="1" x14ac:dyDescent="0.3">
      <c r="A87" s="13" t="s">
        <v>465</v>
      </c>
      <c r="B87" s="17" t="s">
        <v>83</v>
      </c>
      <c r="C87" s="15" t="s">
        <v>334</v>
      </c>
      <c r="D87" s="15">
        <v>62.63</v>
      </c>
      <c r="E87">
        <f t="shared" si="1"/>
        <v>1</v>
      </c>
      <c r="F87" s="43" t="s">
        <v>87</v>
      </c>
    </row>
    <row r="88" spans="1:6" ht="15.75" thickBot="1" x14ac:dyDescent="0.3">
      <c r="A88" s="13" t="s">
        <v>466</v>
      </c>
      <c r="B88" s="15" t="s">
        <v>74</v>
      </c>
      <c r="C88" s="15" t="s">
        <v>467</v>
      </c>
      <c r="D88" s="15" t="s">
        <v>362</v>
      </c>
      <c r="E88">
        <f t="shared" si="1"/>
        <v>1</v>
      </c>
      <c r="F88" s="15" t="s">
        <v>88</v>
      </c>
    </row>
    <row r="89" spans="1:6" ht="15.75" thickBot="1" x14ac:dyDescent="0.3">
      <c r="A89" s="13" t="s">
        <v>468</v>
      </c>
      <c r="B89" s="15" t="s">
        <v>84</v>
      </c>
      <c r="C89" s="15" t="s">
        <v>335</v>
      </c>
      <c r="D89" s="15">
        <v>100</v>
      </c>
      <c r="E89">
        <f t="shared" si="1"/>
        <v>1</v>
      </c>
      <c r="F89" s="42" t="s">
        <v>89</v>
      </c>
    </row>
    <row r="90" spans="1:6" ht="15.75" thickBot="1" x14ac:dyDescent="0.3">
      <c r="A90" s="13" t="s">
        <v>469</v>
      </c>
      <c r="B90" s="15" t="s">
        <v>82</v>
      </c>
      <c r="C90" s="15" t="s">
        <v>470</v>
      </c>
      <c r="D90" s="15" t="s">
        <v>362</v>
      </c>
      <c r="E90">
        <f t="shared" si="1"/>
        <v>1</v>
      </c>
      <c r="F90" s="43" t="s">
        <v>90</v>
      </c>
    </row>
    <row r="91" spans="1:6" ht="15.75" thickBot="1" x14ac:dyDescent="0.3">
      <c r="A91" s="13" t="s">
        <v>471</v>
      </c>
      <c r="B91" s="15" t="s">
        <v>93</v>
      </c>
      <c r="C91" s="15" t="s">
        <v>472</v>
      </c>
      <c r="D91" s="15" t="s">
        <v>362</v>
      </c>
      <c r="E91">
        <f t="shared" si="1"/>
        <v>1</v>
      </c>
      <c r="F91" s="42" t="s">
        <v>91</v>
      </c>
    </row>
    <row r="92" spans="1:6" ht="15.75" thickBot="1" x14ac:dyDescent="0.3">
      <c r="A92" s="13" t="s">
        <v>473</v>
      </c>
      <c r="B92" s="17" t="s">
        <v>87</v>
      </c>
      <c r="C92" s="15" t="s">
        <v>341</v>
      </c>
      <c r="D92" s="15">
        <v>62.5</v>
      </c>
      <c r="E92">
        <f t="shared" si="1"/>
        <v>1</v>
      </c>
      <c r="F92" s="43" t="s">
        <v>92</v>
      </c>
    </row>
    <row r="93" spans="1:6" ht="30.75" thickBot="1" x14ac:dyDescent="0.3">
      <c r="A93" s="13" t="s">
        <v>474</v>
      </c>
      <c r="B93" s="15" t="s">
        <v>53</v>
      </c>
      <c r="C93" s="15" t="s">
        <v>304</v>
      </c>
      <c r="D93" s="15">
        <v>90.9</v>
      </c>
      <c r="E93">
        <f t="shared" si="1"/>
        <v>1</v>
      </c>
      <c r="F93" s="43" t="s">
        <v>93</v>
      </c>
    </row>
    <row r="94" spans="1:6" ht="15.75" thickBot="1" x14ac:dyDescent="0.3">
      <c r="A94" s="13" t="s">
        <v>475</v>
      </c>
      <c r="B94" s="15" t="s">
        <v>88</v>
      </c>
      <c r="C94" s="15" t="s">
        <v>342</v>
      </c>
      <c r="D94" s="15">
        <v>15</v>
      </c>
      <c r="E94">
        <f t="shared" si="1"/>
        <v>1</v>
      </c>
      <c r="F94" s="42" t="s">
        <v>94</v>
      </c>
    </row>
    <row r="95" spans="1:6" ht="15.75" thickBot="1" x14ac:dyDescent="0.3">
      <c r="A95" s="13" t="s">
        <v>476</v>
      </c>
      <c r="B95" s="15" t="s">
        <v>92</v>
      </c>
      <c r="C95" s="15" t="s">
        <v>347</v>
      </c>
      <c r="D95" s="15">
        <v>90</v>
      </c>
      <c r="E95">
        <f t="shared" si="1"/>
        <v>1</v>
      </c>
      <c r="F95" s="45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2</vt:i4>
      </vt:variant>
    </vt:vector>
  </HeadingPairs>
  <TitlesOfParts>
    <vt:vector size="13" baseType="lpstr">
      <vt:lpstr>Лист1</vt:lpstr>
      <vt:lpstr>Лист3</vt:lpstr>
      <vt:lpstr>Лист2</vt:lpstr>
      <vt:lpstr>Лист5 дороги</vt:lpstr>
      <vt:lpstr>Лист7 транспорт</vt:lpstr>
      <vt:lpstr>Сопоставление названий</vt:lpstr>
      <vt:lpstr>дороги голоса 2014</vt:lpstr>
      <vt:lpstr>дороги % 2014</vt:lpstr>
      <vt:lpstr>транспорт % 2014</vt:lpstr>
      <vt:lpstr>транспорт голоса 2014</vt:lpstr>
      <vt:lpstr>жкх % и голоса 2014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2024-01-29T09:57:54Z</dcterms:modified>
  <cp:contentStatus/>
</cp:coreProperties>
</file>